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Crisis\"/>
    </mc:Choice>
  </mc:AlternateContent>
  <xr:revisionPtr revIDLastSave="0" documentId="8_{0B7111E4-C4F2-4FC0-B549-9C5B9E818184}" xr6:coauthVersionLast="47" xr6:coauthVersionMax="47" xr10:uidLastSave="{00000000-0000-0000-0000-000000000000}"/>
  <bookViews>
    <workbookView xWindow="-120" yWindow="-120" windowWidth="29040" windowHeight="15720" tabRatio="609" xr2:uid="{00000000-000D-0000-FFFF-FFFF00000000}"/>
  </bookViews>
  <sheets>
    <sheet name="Introducción" sheetId="13" r:id="rId1"/>
    <sheet name="Resumen" sheetId="1" r:id="rId2"/>
    <sheet name="Definiciones y conceptos" sheetId="22" r:id="rId3"/>
    <sheet name="Concursos TSJ pers. jurid. " sheetId="2" r:id="rId4"/>
    <sheet name="Concursos TSJ pers. nat.no emp " sheetId="45" r:id="rId5"/>
    <sheet name="Concursos TSJ pers. nat.empres" sheetId="61" r:id="rId6"/>
    <sheet name="Total concursos TSJ" sheetId="48" r:id="rId7"/>
    <sheet name="Despidos presentados TSJ" sheetId="5" r:id="rId8"/>
    <sheet name="Recl. cantidad TSJ" sheetId="6" r:id="rId9"/>
    <sheet name="Ej. Hipot. presentados TSJ " sheetId="15" r:id="rId10"/>
    <sheet name="Monitorios presentados TSJ  " sheetId="20" r:id="rId11"/>
    <sheet name="Lanzamientos SC recibidos TSJ" sheetId="17" r:id="rId12"/>
    <sheet name="Lanzamientos con Cump ptivo TSJ" sheetId="31" r:id="rId13"/>
    <sheet name="Lanzamientos practic. total TSJ" sheetId="36" r:id="rId14"/>
    <sheet name="Lanzamientos E.hipotecaria TSJ" sheetId="44" r:id="rId15"/>
    <sheet name="Lanzamientos L.A.U  TSJ" sheetId="43" r:id="rId16"/>
    <sheet name="Lanzamientos. Otros TSJ" sheetId="42" r:id="rId17"/>
    <sheet name="Clausulas suelo " sheetId="50" r:id="rId18"/>
    <sheet name="Verb. pos. ocupas" sheetId="47" r:id="rId19"/>
    <sheet name="Provincias" sheetId="49" r:id="rId20"/>
  </sheets>
  <definedNames>
    <definedName name="_xlnm.Print_Area" localSheetId="3">'Concursos TSJ pers. jurid. '!$A$1:$E$46</definedName>
    <definedName name="_xlnm.Print_Area" localSheetId="7">'Despidos presentados TSJ'!$A$1:$M$47</definedName>
    <definedName name="_xlnm.Print_Area" localSheetId="9">'Ej. Hipot. presentados TSJ '!$A$1:$O$46</definedName>
    <definedName name="_xlnm.Print_Area" localSheetId="0">Introducción!$A$1:$K$28</definedName>
    <definedName name="_xlnm.Print_Area" localSheetId="11">'Lanzamientos SC recibidos TSJ'!$A$1:$O$47</definedName>
    <definedName name="_xlnm.Print_Area" localSheetId="10">'Monitorios presentados TSJ  '!$A$1:$O$47</definedName>
    <definedName name="_xlnm.Print_Area" localSheetId="8">'Recl. cantidad TSJ'!$A$1:$M$45</definedName>
    <definedName name="_xlnm.Print_Area" localSheetId="1">Resumen!$A$1:$L$318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1" i="1" l="1"/>
  <c r="F251" i="1"/>
  <c r="D251" i="1"/>
  <c r="G251" i="1"/>
  <c r="E251" i="1"/>
  <c r="C251" i="1"/>
  <c r="G207" i="1"/>
  <c r="H207" i="1"/>
  <c r="F207" i="1"/>
  <c r="D207" i="1"/>
  <c r="C207" i="1"/>
  <c r="G53" i="47"/>
  <c r="G54" i="47"/>
  <c r="G55" i="47"/>
  <c r="G56" i="47"/>
  <c r="G57" i="47"/>
  <c r="G58" i="47"/>
  <c r="G59" i="47"/>
  <c r="G60" i="47"/>
  <c r="G61" i="47"/>
  <c r="G62" i="47"/>
  <c r="G63" i="47"/>
  <c r="G64" i="47"/>
  <c r="G65" i="47"/>
  <c r="G66" i="47"/>
  <c r="G67" i="47"/>
  <c r="G68" i="47"/>
  <c r="G69" i="47"/>
  <c r="N57" i="49"/>
  <c r="G55" i="42"/>
  <c r="G56" i="42"/>
  <c r="G57" i="42"/>
  <c r="G58" i="42"/>
  <c r="G59" i="42"/>
  <c r="G60" i="42"/>
  <c r="G61" i="42"/>
  <c r="G62" i="42"/>
  <c r="G63" i="42"/>
  <c r="G64" i="42"/>
  <c r="G65" i="42"/>
  <c r="G66" i="42"/>
  <c r="G67" i="42"/>
  <c r="G68" i="42"/>
  <c r="G69" i="42"/>
  <c r="G70" i="42"/>
  <c r="G55" i="43"/>
  <c r="G56" i="43"/>
  <c r="G57" i="43"/>
  <c r="G58" i="43"/>
  <c r="G59" i="43"/>
  <c r="G60" i="43"/>
  <c r="G61" i="43"/>
  <c r="G62" i="43"/>
  <c r="G63" i="43"/>
  <c r="G64" i="43"/>
  <c r="G65" i="43"/>
  <c r="G66" i="43"/>
  <c r="G67" i="43"/>
  <c r="G68" i="43"/>
  <c r="G69" i="43"/>
  <c r="G70" i="43"/>
  <c r="G71" i="43"/>
  <c r="G55" i="44"/>
  <c r="G56" i="44"/>
  <c r="G57" i="44"/>
  <c r="G58" i="44"/>
  <c r="G59" i="44"/>
  <c r="G60" i="44"/>
  <c r="G61" i="44"/>
  <c r="G62" i="44"/>
  <c r="G63" i="44"/>
  <c r="G64" i="44"/>
  <c r="G65" i="44"/>
  <c r="G66" i="44"/>
  <c r="G67" i="44"/>
  <c r="G68" i="44"/>
  <c r="G69" i="44"/>
  <c r="G70" i="44"/>
  <c r="G71" i="44"/>
  <c r="G55" i="36"/>
  <c r="G56" i="36"/>
  <c r="G57" i="36"/>
  <c r="G58" i="36"/>
  <c r="G59" i="36"/>
  <c r="G60" i="36"/>
  <c r="G61" i="36"/>
  <c r="G62" i="36"/>
  <c r="G63" i="36"/>
  <c r="G64" i="36"/>
  <c r="G65" i="36"/>
  <c r="G66" i="36"/>
  <c r="G67" i="36"/>
  <c r="G68" i="36"/>
  <c r="G69" i="36"/>
  <c r="G70" i="36"/>
  <c r="G71" i="36"/>
  <c r="G54" i="20"/>
  <c r="G55" i="20"/>
  <c r="G56" i="20"/>
  <c r="G57" i="20"/>
  <c r="G58" i="20"/>
  <c r="G59" i="20"/>
  <c r="G60" i="20"/>
  <c r="G61" i="20"/>
  <c r="G62" i="20"/>
  <c r="G63" i="20"/>
  <c r="G64" i="20"/>
  <c r="G65" i="20"/>
  <c r="G66" i="20"/>
  <c r="G67" i="20"/>
  <c r="G68" i="20"/>
  <c r="G69" i="20"/>
  <c r="G70" i="20"/>
  <c r="G53" i="15"/>
  <c r="G54" i="15"/>
  <c r="G55" i="15"/>
  <c r="G56" i="15"/>
  <c r="G57" i="15"/>
  <c r="G58" i="15"/>
  <c r="G59" i="15"/>
  <c r="G60" i="15"/>
  <c r="G61" i="15"/>
  <c r="G62" i="15"/>
  <c r="G63" i="15"/>
  <c r="G64" i="15"/>
  <c r="G65" i="15"/>
  <c r="G66" i="15"/>
  <c r="G67" i="15"/>
  <c r="G68" i="15"/>
  <c r="G69" i="15"/>
  <c r="G54" i="45" l="1"/>
  <c r="F316" i="1"/>
  <c r="E316" i="1"/>
  <c r="D316" i="1"/>
  <c r="C316" i="1"/>
  <c r="F69" i="1"/>
  <c r="E69" i="1"/>
  <c r="D69" i="1"/>
  <c r="C69" i="1"/>
  <c r="G53" i="6" l="1"/>
  <c r="G54" i="6"/>
  <c r="G55" i="6"/>
  <c r="G56" i="6"/>
  <c r="G57" i="6"/>
  <c r="G58" i="6"/>
  <c r="G59" i="6"/>
  <c r="G60" i="6"/>
  <c r="G61" i="6"/>
  <c r="G62" i="6"/>
  <c r="G63" i="6"/>
  <c r="G64" i="6"/>
  <c r="G65" i="6"/>
  <c r="G66" i="6"/>
  <c r="G67" i="6"/>
  <c r="G68" i="6"/>
  <c r="G54" i="5"/>
  <c r="G55" i="5"/>
  <c r="G56" i="5"/>
  <c r="G57" i="5"/>
  <c r="G58" i="5"/>
  <c r="G59" i="5"/>
  <c r="G60" i="5"/>
  <c r="G61" i="5"/>
  <c r="G62" i="5"/>
  <c r="G63" i="5"/>
  <c r="G64" i="5"/>
  <c r="G65" i="5"/>
  <c r="G66" i="5"/>
  <c r="G67" i="5"/>
  <c r="G68" i="5"/>
  <c r="G69" i="5"/>
  <c r="H138" i="1"/>
  <c r="I138" i="1"/>
  <c r="J138" i="1"/>
  <c r="G7" i="48"/>
  <c r="G8" i="48"/>
  <c r="G9" i="48"/>
  <c r="G10" i="48"/>
  <c r="G11" i="48"/>
  <c r="G12" i="48"/>
  <c r="G13" i="48"/>
  <c r="G14" i="48"/>
  <c r="G15" i="48"/>
  <c r="G16" i="48"/>
  <c r="G17" i="48"/>
  <c r="G18" i="48"/>
  <c r="G19" i="48"/>
  <c r="G20" i="48"/>
  <c r="G21" i="48"/>
  <c r="G22" i="48"/>
  <c r="G6" i="48"/>
  <c r="G23" i="61"/>
  <c r="F23" i="61"/>
  <c r="F23" i="45"/>
  <c r="G53" i="2"/>
  <c r="G54" i="2"/>
  <c r="G55" i="2"/>
  <c r="G56" i="2"/>
  <c r="G57" i="2"/>
  <c r="G58" i="2"/>
  <c r="G59" i="2"/>
  <c r="G60" i="2"/>
  <c r="G61" i="2"/>
  <c r="G62" i="2"/>
  <c r="G63" i="2"/>
  <c r="G64" i="2"/>
  <c r="G65" i="2"/>
  <c r="G66" i="2"/>
  <c r="G67" i="2"/>
  <c r="G68" i="2"/>
  <c r="G69" i="2"/>
  <c r="G52" i="2"/>
  <c r="G23" i="2"/>
  <c r="C75" i="50" l="1"/>
  <c r="D75" i="50"/>
  <c r="C76" i="50"/>
  <c r="D76" i="50"/>
  <c r="C77" i="50"/>
  <c r="D77" i="50"/>
  <c r="C78" i="50"/>
  <c r="D78" i="50"/>
  <c r="C79" i="50"/>
  <c r="D79" i="50"/>
  <c r="C80" i="50"/>
  <c r="D80" i="50"/>
  <c r="C81" i="50"/>
  <c r="D81" i="50"/>
  <c r="C82" i="50"/>
  <c r="D82" i="50"/>
  <c r="C83" i="50"/>
  <c r="D83" i="50"/>
  <c r="C84" i="50"/>
  <c r="D84" i="50"/>
  <c r="C85" i="50"/>
  <c r="D85" i="50"/>
  <c r="C86" i="50"/>
  <c r="D86" i="50"/>
  <c r="C87" i="50"/>
  <c r="D87" i="50"/>
  <c r="C88" i="50"/>
  <c r="D88" i="50"/>
  <c r="C89" i="50"/>
  <c r="D89" i="50"/>
  <c r="C90" i="50"/>
  <c r="D90" i="50"/>
  <c r="C91" i="50"/>
  <c r="D91" i="50"/>
  <c r="D92" i="50"/>
  <c r="G55" i="61" l="1"/>
  <c r="G56" i="61"/>
  <c r="G57" i="61"/>
  <c r="G58" i="61"/>
  <c r="G59" i="61"/>
  <c r="G60" i="61"/>
  <c r="G61" i="61"/>
  <c r="G62" i="61"/>
  <c r="G63" i="61"/>
  <c r="G64" i="61"/>
  <c r="G65" i="61"/>
  <c r="G66" i="61"/>
  <c r="G67" i="61"/>
  <c r="G68" i="61"/>
  <c r="G69" i="61"/>
  <c r="G70" i="61"/>
  <c r="G71" i="61"/>
  <c r="G54" i="61"/>
  <c r="J137" i="1" l="1"/>
  <c r="I137" i="1"/>
  <c r="H137" i="1"/>
  <c r="M57" i="49"/>
  <c r="L57" i="49"/>
  <c r="K57" i="49"/>
  <c r="J57" i="49"/>
  <c r="I57" i="49"/>
  <c r="P57" i="49" l="1"/>
  <c r="F57" i="49"/>
  <c r="E57" i="49"/>
  <c r="D57" i="49"/>
  <c r="C57" i="49"/>
  <c r="O57" i="49"/>
  <c r="H57" i="49" l="1"/>
  <c r="G57" i="49"/>
  <c r="F68" i="1"/>
  <c r="E68" i="1"/>
  <c r="D6" i="48" l="1"/>
  <c r="E6" i="48"/>
  <c r="F6" i="48"/>
  <c r="C7" i="48" l="1"/>
  <c r="D7" i="48"/>
  <c r="E7" i="48"/>
  <c r="F7" i="48"/>
  <c r="C8" i="48"/>
  <c r="D8" i="48"/>
  <c r="E8" i="48"/>
  <c r="F8" i="48"/>
  <c r="C9" i="48"/>
  <c r="D9" i="48"/>
  <c r="E9" i="48"/>
  <c r="F9" i="48"/>
  <c r="C10" i="48"/>
  <c r="D10" i="48"/>
  <c r="E10" i="48"/>
  <c r="F10" i="48"/>
  <c r="C11" i="48"/>
  <c r="D11" i="48"/>
  <c r="E11" i="48"/>
  <c r="F11" i="48"/>
  <c r="C12" i="48"/>
  <c r="D12" i="48"/>
  <c r="E12" i="48"/>
  <c r="F12" i="48"/>
  <c r="C13" i="48"/>
  <c r="D13" i="48"/>
  <c r="E13" i="48"/>
  <c r="F13" i="48"/>
  <c r="C14" i="48"/>
  <c r="D14" i="48"/>
  <c r="E14" i="48"/>
  <c r="F14" i="48"/>
  <c r="C15" i="48"/>
  <c r="D15" i="48"/>
  <c r="E15" i="48"/>
  <c r="F15" i="48"/>
  <c r="C16" i="48"/>
  <c r="D16" i="48"/>
  <c r="E16" i="48"/>
  <c r="F16" i="48"/>
  <c r="C17" i="48"/>
  <c r="D17" i="48"/>
  <c r="E17" i="48"/>
  <c r="F17" i="48"/>
  <c r="C18" i="48"/>
  <c r="D18" i="48"/>
  <c r="E18" i="48"/>
  <c r="F18" i="48"/>
  <c r="C19" i="48"/>
  <c r="D19" i="48"/>
  <c r="E19" i="48"/>
  <c r="F19" i="48"/>
  <c r="C20" i="48"/>
  <c r="D20" i="48"/>
  <c r="E20" i="48"/>
  <c r="F20" i="48"/>
  <c r="C21" i="48"/>
  <c r="D21" i="48"/>
  <c r="E21" i="48"/>
  <c r="F21" i="48"/>
  <c r="C22" i="48"/>
  <c r="D22" i="48"/>
  <c r="E22" i="48"/>
  <c r="F22" i="48"/>
  <c r="C23" i="48"/>
  <c r="D23" i="48"/>
  <c r="E23" i="48"/>
  <c r="F23" i="48"/>
  <c r="C137" i="1" s="1"/>
  <c r="C6" i="48"/>
  <c r="C44" i="61" l="1"/>
  <c r="C43" i="61"/>
  <c r="C42" i="61"/>
  <c r="C41" i="61"/>
  <c r="C40" i="61"/>
  <c r="C39" i="61"/>
  <c r="C38" i="61"/>
  <c r="C37" i="61"/>
  <c r="C36" i="61"/>
  <c r="C35" i="61"/>
  <c r="C34" i="61"/>
  <c r="C33" i="61"/>
  <c r="C32" i="61"/>
  <c r="C31" i="61"/>
  <c r="C30" i="61"/>
  <c r="C29" i="61"/>
  <c r="C28" i="61"/>
  <c r="C45" i="61"/>
  <c r="J136" i="1" l="1"/>
  <c r="I136" i="1"/>
  <c r="H136" i="1"/>
  <c r="F67" i="1"/>
  <c r="E67" i="1"/>
  <c r="F66" i="1" l="1"/>
  <c r="E66" i="1"/>
  <c r="G52" i="6" l="1"/>
  <c r="G53" i="5"/>
  <c r="J135" i="1"/>
  <c r="I135" i="1"/>
  <c r="H135" i="1"/>
  <c r="G24" i="47"/>
  <c r="G23" i="42"/>
  <c r="G54" i="43"/>
  <c r="G54" i="44"/>
  <c r="G23" i="43"/>
  <c r="G23" i="44"/>
  <c r="G23" i="36"/>
  <c r="G23" i="20"/>
  <c r="C46" i="20" s="1"/>
  <c r="G23" i="15"/>
  <c r="G55" i="45"/>
  <c r="G56" i="45"/>
  <c r="G57" i="45"/>
  <c r="G58" i="45"/>
  <c r="G59" i="45"/>
  <c r="G60" i="45"/>
  <c r="G61" i="45"/>
  <c r="G62" i="45"/>
  <c r="G63" i="45"/>
  <c r="G64" i="45"/>
  <c r="G65" i="45"/>
  <c r="G66" i="45"/>
  <c r="G67" i="45"/>
  <c r="G68" i="45"/>
  <c r="G69" i="45"/>
  <c r="G70" i="45"/>
  <c r="G23" i="45"/>
  <c r="G23" i="48" s="1"/>
  <c r="C138" i="1" s="1"/>
  <c r="G138" i="1" s="1"/>
  <c r="G71" i="45" l="1"/>
  <c r="K48" i="50"/>
  <c r="G24" i="50"/>
  <c r="F65" i="1" l="1"/>
  <c r="E65" i="1"/>
  <c r="G52" i="47"/>
  <c r="G71" i="42"/>
  <c r="G54" i="42"/>
  <c r="G54" i="36"/>
  <c r="G53" i="20"/>
  <c r="G55" i="48"/>
  <c r="G56" i="48"/>
  <c r="G57" i="48"/>
  <c r="G58" i="48"/>
  <c r="G59" i="48"/>
  <c r="G60" i="48"/>
  <c r="G61" i="48"/>
  <c r="G62" i="48"/>
  <c r="G63" i="48"/>
  <c r="G64" i="48"/>
  <c r="G65" i="48"/>
  <c r="G66" i="48"/>
  <c r="G67" i="48"/>
  <c r="G68" i="48"/>
  <c r="G69" i="48"/>
  <c r="G70" i="48"/>
  <c r="G71" i="48"/>
  <c r="G54" i="48"/>
  <c r="G52" i="15"/>
  <c r="J134" i="1"/>
  <c r="I134" i="1"/>
  <c r="H134" i="1"/>
  <c r="G23" i="6"/>
  <c r="G69" i="6" s="1"/>
  <c r="G23" i="5"/>
  <c r="G70" i="5" s="1"/>
  <c r="AE23" i="31"/>
  <c r="AE23" i="17"/>
  <c r="C53" i="50" l="1"/>
  <c r="C69" i="50" l="1"/>
  <c r="C68" i="50"/>
  <c r="C67" i="50"/>
  <c r="C66" i="50"/>
  <c r="C65" i="50"/>
  <c r="C64" i="50"/>
  <c r="C63" i="50"/>
  <c r="C62" i="50"/>
  <c r="C61" i="50"/>
  <c r="C60" i="50"/>
  <c r="C59" i="50"/>
  <c r="C58" i="50"/>
  <c r="C57" i="50"/>
  <c r="C56" i="50"/>
  <c r="C55" i="50"/>
  <c r="C54" i="50"/>
  <c r="C92" i="50"/>
  <c r="C70" i="50" l="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C47" i="43" l="1"/>
  <c r="C47" i="44"/>
  <c r="C47" i="36"/>
  <c r="C45" i="45"/>
  <c r="C45" i="47" l="1"/>
  <c r="C45" i="15"/>
  <c r="C47" i="42"/>
  <c r="C36" i="48"/>
  <c r="C35" i="48"/>
  <c r="C29" i="48"/>
  <c r="C43" i="48"/>
  <c r="C42" i="48"/>
  <c r="C34" i="48"/>
  <c r="C37" i="48"/>
  <c r="C33" i="48"/>
  <c r="C32" i="48"/>
  <c r="C40" i="48"/>
  <c r="C39" i="48"/>
  <c r="C31" i="48"/>
  <c r="C28" i="48"/>
  <c r="C44" i="48"/>
  <c r="C41" i="48"/>
  <c r="C38" i="48"/>
  <c r="C30" i="48"/>
  <c r="AA46" i="17"/>
  <c r="C45" i="2" l="1"/>
  <c r="C45" i="6"/>
  <c r="C46" i="5"/>
  <c r="AA45" i="31"/>
  <c r="C45" i="48" l="1"/>
  <c r="G134" i="1" s="1"/>
  <c r="G182" i="1" l="1"/>
  <c r="F182" i="1"/>
  <c r="J113" i="1"/>
  <c r="I113" i="1"/>
  <c r="H113" i="1"/>
  <c r="G113" i="1"/>
  <c r="F44" i="1"/>
  <c r="E44" i="1"/>
  <c r="G181" i="1"/>
  <c r="F181" i="1"/>
  <c r="J112" i="1"/>
  <c r="I112" i="1"/>
  <c r="H112" i="1"/>
  <c r="G112" i="1"/>
  <c r="F43" i="1"/>
  <c r="E43" i="1"/>
  <c r="G180" i="1"/>
  <c r="F180" i="1"/>
  <c r="J111" i="1"/>
  <c r="I111" i="1"/>
  <c r="H111" i="1"/>
  <c r="G111" i="1"/>
  <c r="F42" i="1"/>
  <c r="E42" i="1"/>
  <c r="G179" i="1"/>
  <c r="F179" i="1"/>
  <c r="J110" i="1"/>
  <c r="I110" i="1"/>
  <c r="H110" i="1"/>
  <c r="G110" i="1"/>
  <c r="F41" i="1"/>
  <c r="E41" i="1"/>
  <c r="H222" i="1"/>
  <c r="F222" i="1"/>
  <c r="D222" i="1"/>
  <c r="G178" i="1"/>
  <c r="F178" i="1"/>
  <c r="J109" i="1"/>
  <c r="I109" i="1"/>
  <c r="H109" i="1"/>
  <c r="G109" i="1"/>
  <c r="F40" i="1"/>
  <c r="E40" i="1"/>
  <c r="H221" i="1"/>
  <c r="F221" i="1"/>
  <c r="D221" i="1"/>
  <c r="G177" i="1"/>
  <c r="F177" i="1"/>
  <c r="J108" i="1"/>
  <c r="I108" i="1"/>
  <c r="H108" i="1"/>
  <c r="G108" i="1"/>
  <c r="F39" i="1"/>
  <c r="E39" i="1"/>
  <c r="H220" i="1"/>
  <c r="F220" i="1"/>
  <c r="D217" i="1"/>
  <c r="D220" i="1"/>
  <c r="G176" i="1"/>
  <c r="F176" i="1"/>
  <c r="J107" i="1"/>
  <c r="I107" i="1"/>
  <c r="H107" i="1"/>
  <c r="G107" i="1"/>
  <c r="F38" i="1"/>
  <c r="E38" i="1"/>
  <c r="H219" i="1"/>
  <c r="H218" i="1"/>
  <c r="H217" i="1"/>
  <c r="H216" i="1"/>
  <c r="H215" i="1"/>
  <c r="F219" i="1"/>
  <c r="F218" i="1"/>
  <c r="F217" i="1"/>
  <c r="F216" i="1"/>
  <c r="F215" i="1"/>
  <c r="D219" i="1"/>
  <c r="G175" i="1"/>
  <c r="F175" i="1"/>
  <c r="F37" i="1"/>
  <c r="E37" i="1"/>
  <c r="J106" i="1"/>
  <c r="I106" i="1"/>
  <c r="H106" i="1"/>
  <c r="G106" i="1"/>
  <c r="F36" i="1"/>
  <c r="E36" i="1"/>
  <c r="J105" i="1"/>
  <c r="I105" i="1"/>
  <c r="H105" i="1"/>
  <c r="G105" i="1"/>
  <c r="D218" i="1"/>
  <c r="G174" i="1"/>
  <c r="F174" i="1"/>
  <c r="G173" i="1"/>
  <c r="F173" i="1"/>
  <c r="F35" i="1"/>
  <c r="E35" i="1"/>
  <c r="J104" i="1"/>
  <c r="I104" i="1"/>
  <c r="H104" i="1"/>
  <c r="G104" i="1"/>
  <c r="D216" i="1"/>
  <c r="D215" i="1"/>
  <c r="G172" i="1"/>
  <c r="F172" i="1"/>
  <c r="F34" i="1"/>
  <c r="E34" i="1"/>
  <c r="J103" i="1"/>
  <c r="I103" i="1"/>
  <c r="H103" i="1"/>
  <c r="G103" i="1"/>
  <c r="G153" i="1"/>
  <c r="G154" i="1"/>
  <c r="G155" i="1"/>
  <c r="G156" i="1"/>
  <c r="G157" i="1"/>
  <c r="G158" i="1"/>
  <c r="G159" i="1"/>
  <c r="G160" i="1"/>
  <c r="G161" i="1"/>
  <c r="G162" i="1"/>
  <c r="G163" i="1"/>
  <c r="G164" i="1"/>
  <c r="G165" i="1"/>
  <c r="G166" i="1"/>
  <c r="G167" i="1"/>
  <c r="G168" i="1"/>
  <c r="G169" i="1"/>
  <c r="G170" i="1"/>
  <c r="G171" i="1"/>
  <c r="G148" i="1"/>
  <c r="G149" i="1"/>
  <c r="G150" i="1"/>
  <c r="G151" i="1"/>
  <c r="G152" i="1"/>
  <c r="G147" i="1"/>
  <c r="F171" i="1"/>
  <c r="F33" i="1"/>
  <c r="E33" i="1"/>
  <c r="J102" i="1"/>
  <c r="I102" i="1"/>
  <c r="H102" i="1"/>
  <c r="G102" i="1"/>
  <c r="F170" i="1"/>
  <c r="J101" i="1"/>
  <c r="I101" i="1"/>
  <c r="H101" i="1"/>
  <c r="G101" i="1"/>
  <c r="Z23" i="31"/>
  <c r="Z23" i="17"/>
  <c r="F32" i="1"/>
  <c r="E32" i="1"/>
  <c r="F169" i="1"/>
  <c r="J100" i="1"/>
  <c r="I100" i="1"/>
  <c r="H100" i="1"/>
  <c r="F31" i="1"/>
  <c r="E31" i="1"/>
  <c r="G100" i="1"/>
  <c r="Y23" i="31"/>
  <c r="Y23" i="17"/>
  <c r="F168" i="1"/>
  <c r="F30" i="1"/>
  <c r="E30" i="1"/>
  <c r="J99" i="1"/>
  <c r="I99" i="1"/>
  <c r="H99" i="1"/>
  <c r="G99"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67" i="1"/>
  <c r="F29" i="1"/>
  <c r="E29" i="1"/>
  <c r="J98" i="1"/>
  <c r="I98" i="1"/>
  <c r="H98" i="1"/>
  <c r="G98"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66" i="1"/>
  <c r="J97" i="1"/>
  <c r="I97" i="1"/>
  <c r="H97" i="1"/>
  <c r="G97" i="1"/>
  <c r="F28" i="1"/>
  <c r="E28" i="1"/>
  <c r="F165" i="1"/>
  <c r="F27" i="1"/>
  <c r="E27" i="1"/>
  <c r="Q30" i="17"/>
  <c r="Q31" i="17"/>
  <c r="Q32" i="17"/>
  <c r="Q33" i="17"/>
  <c r="Q34" i="17"/>
  <c r="Q35" i="17"/>
  <c r="Q36" i="17"/>
  <c r="Q37" i="17"/>
  <c r="Q38" i="17"/>
  <c r="Q39" i="17"/>
  <c r="Q40" i="17"/>
  <c r="Q41" i="17"/>
  <c r="Q42" i="17"/>
  <c r="Q43" i="17"/>
  <c r="Q44" i="17"/>
  <c r="Q45" i="17"/>
  <c r="Q29" i="17"/>
  <c r="J96" i="1"/>
  <c r="I96" i="1"/>
  <c r="H96" i="1"/>
  <c r="G96" i="1"/>
  <c r="F26" i="1"/>
  <c r="E26" i="1"/>
  <c r="F164" i="1"/>
  <c r="P30" i="17"/>
  <c r="P31" i="17"/>
  <c r="P32" i="17"/>
  <c r="P33" i="17"/>
  <c r="P34" i="17"/>
  <c r="P35" i="17"/>
  <c r="P36" i="17"/>
  <c r="P37" i="17"/>
  <c r="P38" i="17"/>
  <c r="P39" i="17"/>
  <c r="P40" i="17"/>
  <c r="P41" i="17"/>
  <c r="P42" i="17"/>
  <c r="P43" i="17"/>
  <c r="P44" i="17"/>
  <c r="P45" i="17"/>
  <c r="P29" i="17"/>
  <c r="J95" i="1"/>
  <c r="I95" i="1"/>
  <c r="H95" i="1"/>
  <c r="G95" i="1"/>
  <c r="O29" i="17"/>
  <c r="L30" i="17"/>
  <c r="L31" i="17"/>
  <c r="L32" i="17"/>
  <c r="L33" i="17"/>
  <c r="L34" i="17"/>
  <c r="L35" i="17"/>
  <c r="L36" i="17"/>
  <c r="L37" i="17"/>
  <c r="L38" i="17"/>
  <c r="L39" i="17"/>
  <c r="L40" i="17"/>
  <c r="L41" i="17"/>
  <c r="L42" i="17"/>
  <c r="L43" i="17"/>
  <c r="L44" i="17"/>
  <c r="L45" i="17"/>
  <c r="L29" i="17"/>
  <c r="F163" i="1"/>
  <c r="F25" i="1"/>
  <c r="E25" i="1"/>
  <c r="J94" i="1"/>
  <c r="I94" i="1"/>
  <c r="H94" i="1"/>
  <c r="G94" i="1"/>
  <c r="F162" i="1"/>
  <c r="F148" i="1"/>
  <c r="F149" i="1"/>
  <c r="F150" i="1"/>
  <c r="F147" i="1"/>
  <c r="J79" i="1"/>
  <c r="J80" i="1"/>
  <c r="J81" i="1"/>
  <c r="J78" i="1"/>
  <c r="I79" i="1"/>
  <c r="I80" i="1"/>
  <c r="I81" i="1"/>
  <c r="I78" i="1"/>
  <c r="H79" i="1"/>
  <c r="H80" i="1"/>
  <c r="H81" i="1"/>
  <c r="H78" i="1"/>
  <c r="G79" i="1"/>
  <c r="G80" i="1"/>
  <c r="G81" i="1"/>
  <c r="G78"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93" i="1"/>
  <c r="I93" i="1"/>
  <c r="H93" i="1"/>
  <c r="G93" i="1"/>
  <c r="N30" i="17"/>
  <c r="N31" i="17"/>
  <c r="N32" i="17"/>
  <c r="N33" i="17"/>
  <c r="N34" i="17"/>
  <c r="N35" i="17"/>
  <c r="N36" i="17"/>
  <c r="N37" i="17"/>
  <c r="N38" i="17"/>
  <c r="N39" i="17"/>
  <c r="N40" i="17"/>
  <c r="N41" i="17"/>
  <c r="N42" i="17"/>
  <c r="N43" i="17"/>
  <c r="N44" i="17"/>
  <c r="N45" i="17"/>
  <c r="N29" i="17"/>
  <c r="J92" i="1"/>
  <c r="I92" i="1"/>
  <c r="H92" i="1"/>
  <c r="F161" i="1"/>
  <c r="G92" i="1"/>
  <c r="M30" i="17"/>
  <c r="M31" i="17"/>
  <c r="M32" i="17"/>
  <c r="M33" i="17"/>
  <c r="M34" i="17"/>
  <c r="M35" i="17"/>
  <c r="M36" i="17"/>
  <c r="M37" i="17"/>
  <c r="M38" i="17"/>
  <c r="M39" i="17"/>
  <c r="M40" i="17"/>
  <c r="M41" i="17"/>
  <c r="M42" i="17"/>
  <c r="M43" i="17"/>
  <c r="M44" i="17"/>
  <c r="M45" i="17"/>
  <c r="M29" i="17"/>
  <c r="F160" i="1"/>
  <c r="J91" i="1"/>
  <c r="I91" i="1"/>
  <c r="H91" i="1"/>
  <c r="G91" i="1"/>
  <c r="F155" i="1"/>
  <c r="F158" i="1"/>
  <c r="F159" i="1"/>
  <c r="J90" i="1"/>
  <c r="I90" i="1"/>
  <c r="H90" i="1"/>
  <c r="G90" i="1"/>
  <c r="J89" i="1"/>
  <c r="I89" i="1"/>
  <c r="H89" i="1"/>
  <c r="G89"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57" i="1"/>
  <c r="F156" i="1"/>
  <c r="J88" i="1"/>
  <c r="I88" i="1"/>
  <c r="H88" i="1"/>
  <c r="G88" i="1"/>
  <c r="J87" i="1"/>
  <c r="I87" i="1"/>
  <c r="H87" i="1"/>
  <c r="G87"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86" i="1"/>
  <c r="I86" i="1"/>
  <c r="H86" i="1"/>
  <c r="G86"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54" i="1"/>
  <c r="F153" i="1"/>
  <c r="J85" i="1"/>
  <c r="J84" i="1"/>
  <c r="I85" i="1"/>
  <c r="I84" i="1"/>
  <c r="H85" i="1"/>
  <c r="H84" i="1"/>
  <c r="G84" i="1"/>
  <c r="G85" i="1"/>
  <c r="F152" i="1"/>
  <c r="F151" i="1"/>
  <c r="J82" i="1"/>
  <c r="I82" i="1"/>
  <c r="G82" i="1"/>
  <c r="H82" i="1"/>
  <c r="J83" i="1"/>
  <c r="I83" i="1"/>
  <c r="H83" i="1"/>
  <c r="G83"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102"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<sst xmlns="http://schemas.openxmlformats.org/spreadsheetml/2006/main" count="1564" uniqueCount="271">
  <si>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</si>
  <si>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</si>
  <si>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</si>
  <si>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</si>
  <si>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</si>
  <si>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</si>
  <si>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</si>
  <si>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</si>
  <si>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</si>
  <si>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</si>
  <si>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</si>
  <si>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</si>
  <si>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</si>
  <si>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</si>
  <si>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</si>
  <si>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</si>
  <si>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</si>
  <si>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</si>
  <si>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</si>
  <si>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</si>
  <si>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</si>
  <si>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</si>
  <si>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</si>
  <si>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</si>
  <si>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</si>
  <si>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</si>
  <si>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</si>
  <si>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</si>
  <si>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</si>
  <si>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</si>
  <si>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</si>
  <si>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</si>
  <si>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</si>
  <si>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</si>
  <si>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</si>
  <si>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</si>
  <si>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</si>
  <si>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</si>
  <si>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</si>
  <si>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</si>
  <si>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</si>
  <si>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</si>
  <si>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</si>
  <si>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</si>
  <si>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</si>
  <si>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</si>
  <si>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</si>
  <si>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</si>
  <si>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</si>
  <si>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</si>
  <si>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</si>
  <si>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</si>
  <si>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</si>
  <si>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</si>
  <si>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</si>
  <si>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</si>
  <si>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</si>
  <si>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</si>
  <si>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</si>
  <si>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</si>
  <si>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</si>
  <si>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</si>
  <si>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</si>
  <si>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</si>
  <si>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</si>
  <si>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</si>
  <si>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</si>
  <si>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</si>
  <si>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</si>
  <si>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</si>
  <si>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</si>
  <si>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</si>
  <si>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</si>
  <si>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</si>
  <si>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</si>
  <si>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</si>
  <si>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</si>
  <si>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</si>
  <si>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</si>
  <si>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</si>
  <si>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</si>
  <si>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</si>
  <si>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</si>
  <si>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</si>
  <si>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</si>
  <si>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</si>
  <si>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</si>
  <si>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12-T3</t>
  </si>
  <si>
    <t>Evolución 12-T3</t>
  </si>
  <si>
    <t>12-T4</t>
  </si>
  <si>
    <t>Evolución 12-T4</t>
  </si>
  <si>
    <t>Lanzamientos con cumplimiento positivo en los Servicios Comunes  por TSJ</t>
  </si>
  <si>
    <t>Lanzamientos con cumplimiento positivo</t>
  </si>
  <si>
    <t>Aquellos lanzamientos en los que el servicio común ha podido practicar el lanzamiento acordado por el juzgado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</si>
  <si>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</si>
  <si>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</si>
  <si>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</si>
  <si>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</si>
  <si>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</si>
  <si>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</si>
  <si>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</si>
  <si>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</si>
  <si>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</si>
  <si>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</si>
  <si>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</si>
  <si>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</si>
  <si>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</si>
  <si>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</si>
  <si>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</si>
  <si>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</si>
  <si>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</si>
  <si>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</si>
  <si>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</si>
  <si>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</si>
  <si>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</si>
  <si>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</si>
  <si>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</si>
  <si>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</si>
  <si>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</si>
  <si>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</si>
  <si>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</si>
  <si>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</si>
  <si>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</si>
  <si>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</si>
  <si>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</si>
  <si>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</si>
  <si>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</si>
  <si>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</si>
  <si>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</si>
  <si>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</si>
  <si>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</si>
  <si>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</si>
  <si>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</si>
  <si>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</si>
  <si>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</si>
  <si>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</si>
  <si>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</si>
  <si>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</si>
  <si>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</si>
  <si>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</si>
  <si>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</si>
  <si>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</si>
  <si>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Acciones individuales sobre condiciones generales incluidas en contratos de financiación con garantías reales inmobiliarias cuyo prestatario sea una persona física</t>
  </si>
  <si>
    <t>Sentencias</t>
  </si>
  <si>
    <t>18-T1</t>
  </si>
  <si>
    <t>18-T2</t>
  </si>
  <si>
    <t>18-T3</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</si>
  <si>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</si>
  <si>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</si>
  <si>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</si>
  <si>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</si>
  <si>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</si>
  <si>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</si>
  <si>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</si>
  <si>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</si>
  <si>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</si>
  <si>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</si>
  <si>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</si>
  <si>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19-T1</t>
  </si>
  <si>
    <t>19-T2</t>
  </si>
  <si>
    <t>Total de concursos presentados por TSJ</t>
  </si>
  <si>
    <t>19-T3</t>
  </si>
  <si>
    <t>Concursos  personas naturales</t>
  </si>
  <si>
    <t>19-T4</t>
  </si>
  <si>
    <t>ASTURIAS, PRINCIPADO</t>
  </si>
  <si>
    <t>MADRID, COMUNIDAD</t>
  </si>
  <si>
    <t>MURCIA, REGIÓN</t>
  </si>
  <si>
    <t>NAVARRA, COM. FORAL</t>
  </si>
  <si>
    <t>20-T1</t>
  </si>
  <si>
    <t>20-T2</t>
  </si>
  <si>
    <t>20-T3</t>
  </si>
  <si>
    <t>20-T4</t>
  </si>
  <si>
    <t xml:space="preserve">  </t>
  </si>
  <si>
    <t>21-T1</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</si>
  <si>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</si>
  <si>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</si>
  <si>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</si>
  <si>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</si>
  <si>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</si>
  <si>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</si>
  <si>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</si>
  <si>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</si>
  <si>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</si>
  <si>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</si>
  <si>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</si>
  <si>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</si>
  <si>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</si>
  <si>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</si>
  <si>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</si>
  <si>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</si>
  <si>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</si>
  <si>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</si>
  <si>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</si>
  <si>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</si>
  <si>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</si>
  <si>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</si>
  <si>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</si>
  <si>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</si>
  <si>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</si>
  <si>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</si>
  <si>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</si>
  <si>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</si>
  <si>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</si>
  <si>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</si>
  <si>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</si>
  <si>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</si>
  <si>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</si>
  <si>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</si>
  <si>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</si>
  <si>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</si>
  <si>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</si>
  <si>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</si>
  <si>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</si>
  <si>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</si>
  <si>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</si>
  <si>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</si>
  <si>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</si>
  <si>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</si>
  <si>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</si>
  <si>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</si>
  <si>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</si>
  <si>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</si>
  <si>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</si>
  <si>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</si>
  <si>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</si>
  <si>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</si>
  <si>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</si>
  <si>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</si>
  <si>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</si>
  <si>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</si>
  <si>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</si>
  <si>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21-T2</t>
  </si>
  <si>
    <t>i</t>
  </si>
  <si>
    <t>Demandas despido ingresadas</t>
  </si>
  <si>
    <t>Ejecuciones hipotecarias  ingresadas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</si>
  <si>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</si>
  <si>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</si>
  <si>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</si>
  <si>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</si>
  <si>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21-T4</t>
  </si>
  <si>
    <t>22-T1</t>
  </si>
  <si>
    <t xml:space="preserve">22-T1 </t>
  </si>
  <si>
    <t>22-T1 Sentencias</t>
  </si>
  <si>
    <t>22-T1 % estimatorias</t>
  </si>
  <si>
    <t>22-T2</t>
  </si>
  <si>
    <t>22-T2 Sentencias</t>
  </si>
  <si>
    <t>22-T2 % estimatorias</t>
  </si>
  <si>
    <t>22-T3</t>
  </si>
  <si>
    <t>22-T3 Sentencias</t>
  </si>
  <si>
    <t>22-T3 % estimatorias</t>
  </si>
  <si>
    <t>Concursos personas naturales empresarios presentados</t>
  </si>
  <si>
    <t>Concursos personas naturales no empresarios presentados J.Mercantil</t>
  </si>
  <si>
    <t>Resto lanzamientos practicados</t>
  </si>
  <si>
    <t>22-T4</t>
  </si>
  <si>
    <t>Concursos presentados personas jurídicas en  Juzgados de lo Mercantil por TSJ</t>
  </si>
  <si>
    <t>22-T4 Sentencias</t>
  </si>
  <si>
    <t>22-T4 % estimatorias</t>
  </si>
  <si>
    <t>Concursos de personas naturales no empresarios presentados en Juzgados de Primera Instancia y Juzfados de lo Mercantil por TSJ</t>
  </si>
  <si>
    <t>Concursos de personas naturales empresarios presentados en Juzgados de  lo Mercantil por TSJ</t>
  </si>
  <si>
    <t>c</t>
  </si>
  <si>
    <t>I</t>
  </si>
  <si>
    <t>23-T1</t>
  </si>
  <si>
    <t>Evolución 23-T1</t>
  </si>
  <si>
    <t xml:space="preserve">23-T1 </t>
  </si>
  <si>
    <t>23-T1 Sentencias</t>
  </si>
  <si>
    <t>23-T1 % estimatorias</t>
  </si>
  <si>
    <t>Evolucion 23-T1 Ingresados</t>
  </si>
  <si>
    <t>Evolucion 23-T1 sentencias</t>
  </si>
  <si>
    <t>Evolucion 
23-T1  % estimatorias</t>
  </si>
  <si>
    <t xml:space="preserve">Evolucion 23-T1 </t>
  </si>
  <si>
    <t>11.57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</si>
</sst>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7"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0"/>
      <color theme="1"/>
      <name val="Verdana"/>
      <family val="2"/>
    </font>
    <font>
      <b/>
      <sz val="18"/>
      <color rgb="FFFFFFFF"/>
      <name val="Calibri"/>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90">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1" fillId="0" borderId="0"/>
    <xf numFmtId="0" fontId="7" fillId="0" borderId="0"/>
    <xf numFmtId="0" fontId="10" fillId="0" borderId="0"/>
    <xf numFmtId="0" fontId="6" fillId="0" borderId="0"/>
    <xf numFmtId="0" fontId="6" fillId="0" borderId="0"/>
    <xf numFmtId="0" fontId="6" fillId="0" borderId="0"/>
    <xf numFmtId="0" fontId="31" fillId="0" borderId="0"/>
    <xf numFmtId="0" fontId="6" fillId="0" borderId="0"/>
    <xf numFmtId="0" fontId="22"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7"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27">
    <xf numFmtId="0" fontId="0" fillId="0" borderId="0" xfId="0"/>
    <xf numFmtId="0" fontId="44" fillId="0" borderId="0" xfId="0" applyFont="1"/>
    <xf numFmtId="0" fontId="14" fillId="0" borderId="0" xfId="1" applyFont="1" applyFill="1" applyBorder="1" applyAlignment="1" applyProtection="1"/>
    <xf numFmtId="0" fontId="14" fillId="0" borderId="0" xfId="1" applyFont="1" applyFill="1" applyAlignment="1" applyProtection="1">
      <alignment horizontal="left"/>
    </xf>
    <xf numFmtId="0" fontId="15" fillId="0" borderId="0" xfId="0" applyFont="1"/>
    <xf numFmtId="0" fontId="16" fillId="0" borderId="0" xfId="0" applyFont="1"/>
    <xf numFmtId="0" fontId="11" fillId="0" borderId="0" xfId="1" applyFont="1" applyFill="1" applyBorder="1" applyAlignment="1" applyProtection="1"/>
    <xf numFmtId="0" fontId="14" fillId="0" borderId="0" xfId="1" applyFont="1" applyFill="1" applyBorder="1" applyAlignment="1" applyProtection="1">
      <alignment horizontal="center"/>
    </xf>
    <xf numFmtId="0" fontId="13" fillId="0" borderId="0" xfId="6" applyFont="1" applyAlignment="1">
      <alignment horizontal="center"/>
    </xf>
    <xf numFmtId="0" fontId="50" fillId="0" borderId="0" xfId="6" applyFont="1" applyAlignment="1">
      <alignment horizontal="center"/>
    </xf>
    <xf numFmtId="0" fontId="33" fillId="0" borderId="0" xfId="0" applyFont="1"/>
    <xf numFmtId="0" fontId="34" fillId="0" borderId="0" xfId="0" applyFont="1"/>
    <xf numFmtId="0" fontId="35" fillId="0" borderId="0" xfId="0" applyFont="1"/>
    <xf numFmtId="164" fontId="35" fillId="0" borderId="0" xfId="0" applyNumberFormat="1" applyFont="1"/>
    <xf numFmtId="9" fontId="35" fillId="0" borderId="0" xfId="23" applyFont="1" applyFill="1"/>
    <xf numFmtId="0" fontId="40" fillId="0" borderId="0" xfId="0" applyFont="1"/>
    <xf numFmtId="3" fontId="32" fillId="0" borderId="0" xfId="0" applyNumberFormat="1" applyFont="1"/>
    <xf numFmtId="164" fontId="32" fillId="0" borderId="0" xfId="0" applyNumberFormat="1" applyFont="1"/>
    <xf numFmtId="3" fontId="35" fillId="0" borderId="0" xfId="0" applyNumberFormat="1" applyFont="1"/>
    <xf numFmtId="3" fontId="38" fillId="0" borderId="0" xfId="0" applyNumberFormat="1" applyFont="1"/>
    <xf numFmtId="0" fontId="38" fillId="0" borderId="0" xfId="0" applyFont="1"/>
    <xf numFmtId="0" fontId="37" fillId="0" borderId="0" xfId="0" applyFont="1"/>
    <xf numFmtId="164" fontId="32" fillId="0" borderId="0" xfId="23" applyNumberFormat="1" applyFont="1" applyFill="1" applyBorder="1"/>
    <xf numFmtId="164" fontId="35" fillId="0" borderId="0" xfId="23" applyNumberFormat="1" applyFont="1" applyFill="1" applyBorder="1"/>
    <xf numFmtId="0" fontId="39" fillId="0" borderId="0" xfId="0" applyFont="1" applyAlignment="1">
      <alignment vertical="center"/>
    </xf>
    <xf numFmtId="0" fontId="48" fillId="0" borderId="0" xfId="0" applyFont="1"/>
    <xf numFmtId="3" fontId="49" fillId="0" borderId="0" xfId="0" applyNumberFormat="1" applyFont="1"/>
    <xf numFmtId="0" fontId="49" fillId="0" borderId="0" xfId="0" applyFont="1"/>
    <xf numFmtId="0" fontId="15" fillId="0" borderId="0" xfId="0" applyFont="1" applyAlignment="1">
      <alignment horizontal="left"/>
    </xf>
    <xf numFmtId="0" fontId="51" fillId="4" borderId="12" xfId="0" applyFont="1" applyFill="1" applyBorder="1" applyAlignment="1">
      <alignment horizontal="left" vertical="center" wrapText="1"/>
    </xf>
    <xf numFmtId="0" fontId="51" fillId="4" borderId="11" xfId="0" applyFont="1" applyFill="1" applyBorder="1" applyAlignment="1">
      <alignment horizontal="left" vertical="center"/>
    </xf>
    <xf numFmtId="0" fontId="51" fillId="4" borderId="10" xfId="0" applyFont="1" applyFill="1" applyBorder="1" applyAlignment="1" applyProtection="1">
      <alignment horizontal="left" vertical="center" wrapText="1"/>
      <protection locked="0"/>
    </xf>
    <xf numFmtId="0" fontId="51" fillId="4" borderId="14" xfId="0" applyFont="1" applyFill="1" applyBorder="1" applyAlignment="1">
      <alignment horizontal="left" vertical="center" wrapText="1"/>
    </xf>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51" fillId="4" borderId="0" xfId="0" applyFont="1" applyFill="1" applyAlignment="1">
      <alignment horizontal="left" vertical="center" wrapText="1"/>
    </xf>
    <xf numFmtId="164" fontId="54" fillId="0" borderId="15" xfId="0" applyNumberFormat="1" applyFont="1" applyBorder="1" applyAlignment="1">
      <alignment vertical="center"/>
    </xf>
    <xf numFmtId="0" fontId="52" fillId="3" borderId="16" xfId="0" applyFont="1" applyFill="1" applyBorder="1"/>
    <xf numFmtId="0" fontId="53" fillId="3" borderId="16" xfId="0" applyFont="1" applyFill="1" applyBorder="1" applyAlignment="1">
      <alignment horizontal="center" vertical="center"/>
    </xf>
    <xf numFmtId="0" fontId="53" fillId="3" borderId="16" xfId="0" applyFont="1" applyFill="1" applyBorder="1" applyAlignment="1">
      <alignment horizontal="center" vertical="center" wrapText="1"/>
    </xf>
    <xf numFmtId="3" fontId="54" fillId="0" borderId="15" xfId="0" applyNumberFormat="1" applyFont="1" applyBorder="1" applyAlignment="1">
      <alignment vertical="center"/>
    </xf>
    <xf numFmtId="3" fontId="54" fillId="0" borderId="13" xfId="0" applyNumberFormat="1" applyFont="1" applyBorder="1" applyAlignment="1">
      <alignment vertical="center"/>
    </xf>
    <xf numFmtId="3" fontId="54" fillId="2" borderId="13" xfId="0" applyNumberFormat="1" applyFont="1" applyFill="1" applyBorder="1" applyAlignment="1">
      <alignment vertical="center"/>
    </xf>
    <xf numFmtId="3" fontId="54" fillId="0" borderId="14" xfId="0" applyNumberFormat="1" applyFont="1" applyBorder="1" applyAlignment="1">
      <alignment vertical="center"/>
    </xf>
    <xf numFmtId="164" fontId="55" fillId="0" borderId="13" xfId="0" applyNumberFormat="1" applyFont="1" applyBorder="1" applyAlignment="1">
      <alignment vertical="center"/>
    </xf>
    <xf numFmtId="164" fontId="55" fillId="0" borderId="14" xfId="0" applyNumberFormat="1" applyFont="1" applyBorder="1" applyAlignment="1">
      <alignment vertical="center"/>
    </xf>
    <xf numFmtId="0" fontId="32" fillId="0" borderId="0" xfId="0" applyFont="1"/>
    <xf numFmtId="0" fontId="54" fillId="0" borderId="18" xfId="0" applyFont="1" applyBorder="1" applyAlignment="1">
      <alignment vertical="center" wrapText="1"/>
    </xf>
    <xf numFmtId="0" fontId="54" fillId="0" borderId="20" xfId="0" applyFont="1" applyBorder="1" applyAlignment="1">
      <alignment vertical="center" wrapText="1"/>
    </xf>
    <xf numFmtId="0" fontId="54" fillId="0" borderId="21" xfId="0" applyFont="1" applyBorder="1" applyAlignment="1">
      <alignment vertical="center" wrapText="1"/>
    </xf>
    <xf numFmtId="0" fontId="54" fillId="0" borderId="23" xfId="0" applyFont="1" applyBorder="1" applyAlignment="1">
      <alignment vertical="center" wrapText="1"/>
    </xf>
    <xf numFmtId="0" fontId="58" fillId="5" borderId="17" xfId="0" applyFont="1" applyFill="1" applyBorder="1" applyAlignment="1" applyProtection="1">
      <alignment vertical="center" wrapText="1"/>
      <protection locked="0"/>
    </xf>
    <xf numFmtId="0" fontId="58" fillId="5" borderId="19" xfId="0" applyFont="1" applyFill="1" applyBorder="1" applyAlignment="1" applyProtection="1">
      <alignment vertical="center" wrapText="1"/>
      <protection locked="0"/>
    </xf>
    <xf numFmtId="0" fontId="58" fillId="5" borderId="22" xfId="0" applyFont="1" applyFill="1" applyBorder="1" applyAlignment="1" applyProtection="1">
      <alignment vertical="center" wrapText="1"/>
      <protection locked="0"/>
    </xf>
    <xf numFmtId="0" fontId="58" fillId="5" borderId="24" xfId="0" applyFont="1" applyFill="1" applyBorder="1" applyAlignment="1" applyProtection="1">
      <alignment vertical="center" wrapText="1"/>
      <protection locked="0"/>
    </xf>
    <xf numFmtId="0" fontId="58" fillId="5" borderId="17" xfId="0" applyFont="1" applyFill="1" applyBorder="1" applyAlignment="1" applyProtection="1">
      <alignment horizontal="left" vertical="center" wrapText="1"/>
      <protection locked="0"/>
    </xf>
    <xf numFmtId="0" fontId="41" fillId="0" borderId="0" xfId="0" applyFont="1"/>
    <xf numFmtId="0" fontId="33" fillId="0" borderId="0" xfId="0" applyFont="1" applyAlignment="1">
      <alignment horizontal="left"/>
    </xf>
    <xf numFmtId="0" fontId="51" fillId="0" borderId="25" xfId="0" applyFont="1" applyBorder="1" applyAlignment="1" applyProtection="1">
      <alignment horizontal="left" vertical="center" wrapText="1"/>
      <protection locked="0"/>
    </xf>
    <xf numFmtId="3" fontId="55" fillId="0" borderId="15" xfId="0" applyNumberFormat="1" applyFont="1" applyBorder="1" applyAlignment="1">
      <alignment vertical="center"/>
    </xf>
    <xf numFmtId="0" fontId="59" fillId="5" borderId="26" xfId="0" applyFont="1" applyFill="1" applyBorder="1" applyAlignment="1" applyProtection="1">
      <alignment horizontal="left" vertical="center" wrapText="1"/>
      <protection locked="0"/>
    </xf>
    <xf numFmtId="3" fontId="59" fillId="5" borderId="26" xfId="0" applyNumberFormat="1" applyFont="1" applyFill="1" applyBorder="1" applyAlignment="1" applyProtection="1">
      <alignment vertical="center"/>
      <protection locked="0"/>
    </xf>
    <xf numFmtId="0" fontId="33" fillId="0" borderId="0" xfId="0" applyFont="1" applyAlignment="1">
      <alignment vertical="center" wrapText="1"/>
    </xf>
    <xf numFmtId="0" fontId="35" fillId="0" borderId="0" xfId="0" applyFont="1" applyAlignment="1">
      <alignment wrapText="1"/>
    </xf>
    <xf numFmtId="0" fontId="53" fillId="3" borderId="27" xfId="0" applyFont="1" applyFill="1" applyBorder="1" applyAlignment="1">
      <alignment horizontal="center" vertical="center"/>
    </xf>
    <xf numFmtId="0" fontId="53" fillId="3" borderId="27" xfId="0" applyFont="1" applyFill="1" applyBorder="1" applyAlignment="1">
      <alignment horizontal="center" vertical="center" wrapText="1"/>
    </xf>
    <xf numFmtId="164" fontId="59" fillId="5" borderId="28" xfId="0" applyNumberFormat="1" applyFont="1" applyFill="1" applyBorder="1" applyAlignment="1" applyProtection="1">
      <alignment vertical="center"/>
      <protection locked="0"/>
    </xf>
    <xf numFmtId="0" fontId="0" fillId="0" borderId="0" xfId="0" applyAlignment="1">
      <alignment vertical="center"/>
    </xf>
    <xf numFmtId="164" fontId="59" fillId="5" borderId="26" xfId="0" applyNumberFormat="1" applyFont="1" applyFill="1" applyBorder="1" applyAlignment="1" applyProtection="1">
      <alignment horizontal="right" vertical="center" wrapText="1"/>
      <protection locked="0"/>
    </xf>
    <xf numFmtId="164" fontId="59" fillId="5" borderId="28" xfId="0" applyNumberFormat="1" applyFont="1" applyFill="1" applyBorder="1" applyAlignment="1" applyProtection="1">
      <alignment horizontal="right" vertical="center" wrapText="1"/>
      <protection locked="0"/>
    </xf>
    <xf numFmtId="0" fontId="60" fillId="0" borderId="0" xfId="0" applyFont="1"/>
    <xf numFmtId="0" fontId="35" fillId="0" borderId="0" xfId="0" applyFont="1" applyAlignment="1">
      <alignment vertical="center"/>
    </xf>
    <xf numFmtId="0" fontId="43" fillId="0" borderId="0" xfId="0" applyFont="1"/>
    <xf numFmtId="164" fontId="32" fillId="0" borderId="1" xfId="0" applyNumberFormat="1" applyFont="1" applyBorder="1"/>
    <xf numFmtId="164" fontId="32" fillId="0" borderId="2" xfId="0" applyNumberFormat="1" applyFont="1" applyBorder="1"/>
    <xf numFmtId="164" fontId="32" fillId="0" borderId="3" xfId="0" applyNumberFormat="1" applyFont="1" applyBorder="1"/>
    <xf numFmtId="164" fontId="42" fillId="0" borderId="4" xfId="0" applyNumberFormat="1" applyFont="1" applyBorder="1"/>
    <xf numFmtId="0" fontId="33" fillId="0" borderId="0" xfId="0" applyFont="1" applyAlignment="1">
      <alignment wrapText="1"/>
    </xf>
    <xf numFmtId="3" fontId="34" fillId="0" borderId="0" xfId="0" applyNumberFormat="1" applyFont="1"/>
    <xf numFmtId="0" fontId="36" fillId="0" borderId="0" xfId="0" applyFont="1"/>
    <xf numFmtId="0" fontId="35" fillId="0" borderId="0" xfId="22" applyFont="1" applyAlignment="1">
      <alignment horizontal="left" wrapText="1"/>
    </xf>
    <xf numFmtId="0" fontId="46" fillId="0" borderId="0" xfId="0" applyFont="1" applyAlignment="1">
      <alignment vertical="center"/>
    </xf>
    <xf numFmtId="0" fontId="47" fillId="0" borderId="0" xfId="0" applyFont="1"/>
    <xf numFmtId="0" fontId="47" fillId="0" borderId="0" xfId="6" applyFont="1"/>
    <xf numFmtId="0" fontId="46" fillId="0" borderId="0" xfId="6" applyFont="1" applyAlignment="1">
      <alignment vertical="center"/>
    </xf>
    <xf numFmtId="164" fontId="45" fillId="0" borderId="2" xfId="0" applyNumberFormat="1" applyFont="1" applyBorder="1"/>
    <xf numFmtId="164" fontId="32" fillId="0" borderId="6" xfId="0" applyNumberFormat="1" applyFont="1" applyBorder="1"/>
    <xf numFmtId="164" fontId="45" fillId="0" borderId="4" xfId="0" applyNumberFormat="1" applyFont="1" applyBorder="1"/>
    <xf numFmtId="164" fontId="45" fillId="0" borderId="5" xfId="0" applyNumberFormat="1" applyFont="1" applyBorder="1"/>
    <xf numFmtId="164" fontId="45" fillId="0" borderId="7" xfId="0" applyNumberFormat="1" applyFont="1" applyBorder="1"/>
    <xf numFmtId="164" fontId="45" fillId="0" borderId="8" xfId="0" applyNumberFormat="1" applyFont="1" applyBorder="1"/>
    <xf numFmtId="164" fontId="45" fillId="0" borderId="9" xfId="0" applyNumberFormat="1" applyFont="1" applyBorder="1"/>
    <xf numFmtId="164" fontId="55" fillId="0" borderId="15" xfId="0" applyNumberFormat="1" applyFont="1" applyBorder="1" applyAlignment="1">
      <alignment vertical="center"/>
    </xf>
    <xf numFmtId="164" fontId="62" fillId="5" borderId="26" xfId="0" applyNumberFormat="1" applyFont="1" applyFill="1" applyBorder="1" applyAlignment="1" applyProtection="1">
      <alignment horizontal="right" vertical="center" wrapText="1"/>
      <protection locked="0"/>
    </xf>
    <xf numFmtId="0" fontId="5" fillId="0" borderId="0" xfId="1" applyFill="1" applyAlignment="1" applyProtection="1"/>
    <xf numFmtId="0" fontId="63" fillId="0" borderId="0" xfId="0" applyFont="1"/>
    <xf numFmtId="3" fontId="54" fillId="0" borderId="15" xfId="0" applyNumberFormat="1" applyFont="1" applyBorder="1" applyAlignment="1">
      <alignment horizontal="right" vertical="center"/>
    </xf>
    <xf numFmtId="3" fontId="0" fillId="0" borderId="0" xfId="0" applyNumberFormat="1"/>
    <xf numFmtId="3" fontId="54" fillId="0" borderId="15" xfId="0" applyNumberFormat="1" applyFont="1" applyBorder="1" applyAlignment="1">
      <alignment vertical="center" wrapText="1"/>
    </xf>
    <xf numFmtId="3" fontId="59" fillId="5" borderId="26" xfId="0" applyNumberFormat="1" applyFont="1" applyFill="1" applyBorder="1" applyAlignment="1" applyProtection="1">
      <alignment vertical="center" wrapText="1"/>
      <protection locked="0"/>
    </xf>
    <xf numFmtId="0" fontId="58" fillId="3" borderId="16" xfId="0" applyFont="1" applyFill="1" applyBorder="1" applyAlignment="1">
      <alignment horizontal="center" vertical="center" wrapText="1"/>
    </xf>
    <xf numFmtId="0" fontId="50" fillId="0" borderId="0" xfId="6" applyFont="1"/>
    <xf numFmtId="3" fontId="59" fillId="5" borderId="28" xfId="0" applyNumberFormat="1" applyFont="1" applyFill="1" applyBorder="1" applyAlignment="1" applyProtection="1">
      <alignment vertical="center" wrapText="1"/>
      <protection locked="0"/>
    </xf>
    <xf numFmtId="3" fontId="54" fillId="0" borderId="0" xfId="0" applyNumberFormat="1" applyFont="1" applyAlignment="1">
      <alignment vertical="center" wrapText="1"/>
    </xf>
    <xf numFmtId="164" fontId="54" fillId="0" borderId="0" xfId="0" applyNumberFormat="1" applyFont="1" applyAlignment="1">
      <alignment vertical="center"/>
    </xf>
    <xf numFmtId="3" fontId="54" fillId="0" borderId="0" xfId="0" applyNumberFormat="1" applyFont="1" applyAlignment="1">
      <alignment vertical="center"/>
    </xf>
    <xf numFmtId="3" fontId="3" fillId="0" borderId="0" xfId="94" applyNumberFormat="1"/>
    <xf numFmtId="0" fontId="35" fillId="0" borderId="16" xfId="0" applyFont="1" applyBorder="1"/>
    <xf numFmtId="10" fontId="0" fillId="0" borderId="0" xfId="0" applyNumberFormat="1"/>
    <xf numFmtId="0" fontId="33" fillId="0" borderId="0" xfId="0" applyFont="1" applyAlignment="1">
      <alignment horizontal="left" vertical="center" wrapText="1"/>
    </xf>
    <xf numFmtId="166" fontId="54" fillId="0" borderId="15" xfId="0" applyNumberFormat="1" applyFont="1" applyBorder="1" applyAlignment="1">
      <alignment vertical="center"/>
    </xf>
    <xf numFmtId="165" fontId="59" fillId="5" borderId="26" xfId="0" applyNumberFormat="1" applyFont="1" applyFill="1" applyBorder="1" applyAlignment="1" applyProtection="1">
      <alignment horizontal="right" vertical="center" wrapText="1"/>
      <protection locked="0"/>
    </xf>
    <xf numFmtId="0" fontId="65" fillId="0" borderId="0" xfId="0" applyFont="1"/>
    <xf numFmtId="10" fontId="35" fillId="0" borderId="0" xfId="0" applyNumberFormat="1" applyFont="1"/>
    <xf numFmtId="0" fontId="54" fillId="0" borderId="0" xfId="189" applyFont="1"/>
    <xf numFmtId="3" fontId="55" fillId="0" borderId="0" xfId="0" applyNumberFormat="1" applyFont="1" applyAlignment="1">
      <alignment vertical="center" wrapText="1"/>
    </xf>
    <xf numFmtId="3" fontId="12" fillId="0" borderId="15" xfId="0" applyNumberFormat="1" applyFont="1" applyBorder="1" applyAlignment="1">
      <alignment vertical="center" wrapText="1"/>
    </xf>
    <xf numFmtId="0" fontId="51" fillId="0" borderId="0" xfId="1" applyFont="1" applyAlignment="1" applyProtection="1">
      <alignment horizontal="left" vertical="center"/>
    </xf>
    <xf numFmtId="0" fontId="0" fillId="0" borderId="0" xfId="0" applyAlignment="1">
      <alignment horizontal="left"/>
    </xf>
    <xf numFmtId="0" fontId="13" fillId="0" borderId="0" xfId="10" applyFont="1"/>
    <xf numFmtId="0" fontId="12" fillId="0" borderId="0" xfId="10" applyFont="1"/>
    <xf numFmtId="0" fontId="13" fillId="0" borderId="0" xfId="6" applyFont="1" applyAlignment="1">
      <alignment horizontal="center"/>
    </xf>
    <xf numFmtId="0" fontId="56" fillId="0" borderId="0" xfId="6" applyFont="1" applyAlignment="1">
      <alignment vertical="center" wrapText="1"/>
    </xf>
    <xf numFmtId="0" fontId="57" fillId="0" borderId="0" xfId="0" applyFont="1"/>
    <xf numFmtId="0" fontId="33" fillId="0" borderId="0" xfId="0" applyFont="1" applyAlignment="1">
      <alignment horizontal="left" vertical="center" wrapText="1"/>
    </xf>
    <xf numFmtId="0" fontId="0" fillId="0" borderId="0" xfId="0"/>
    <xf numFmtId="0" fontId="33" fillId="0" borderId="0" xfId="0" applyFont="1" applyAlignment="1">
      <alignment horizontal="left" wrapText="1"/>
    </xf>
  </cellXfs>
  <cellStyles count="190">
    <cellStyle name="Hipervínculo" xfId="1" builtinId="8"/>
    <cellStyle name="Hipervínculo 2" xfId="2" xr:uid="{00000000-0005-0000-0000-000001000000}"/>
    <cellStyle name="Hipervínculo 3" xfId="93" xr:uid="{00000000-0005-0000-0000-000002000000}"/>
    <cellStyle name="Normal" xfId="0" builtinId="0"/>
    <cellStyle name="Normal 10" xfId="181" xr:uid="{00000000-0005-0000-0000-000004000000}"/>
    <cellStyle name="Normal 11" xfId="180" xr:uid="{00000000-0005-0000-0000-000005000000}"/>
    <cellStyle name="Normal 16" xfId="189" xr:uid="{1834219F-DBC5-4A01-A6CD-2AC8033924DF}"/>
    <cellStyle name="Normal 2" xfId="3" xr:uid="{00000000-0005-0000-0000-000006000000}"/>
    <cellStyle name="Normal 2 2" xfId="4" xr:uid="{00000000-0005-0000-0000-000007000000}"/>
    <cellStyle name="Normal 2 3" xfId="94" xr:uid="{00000000-0005-0000-0000-000008000000}"/>
    <cellStyle name="Normal 2 3 2" xfId="186" xr:uid="{00000000-0005-0000-0000-000009000000}"/>
    <cellStyle name="Normal 2 4" xfId="182"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7" xr:uid="{00000000-0005-0000-0000-00000E000000}"/>
    <cellStyle name="Normal 3 2 3" xfId="96" xr:uid="{00000000-0005-0000-0000-00000F000000}"/>
    <cellStyle name="Normal 3 3" xfId="8" xr:uid="{00000000-0005-0000-0000-000010000000}"/>
    <cellStyle name="Normal 3 3 2" xfId="98" xr:uid="{00000000-0005-0000-0000-000011000000}"/>
    <cellStyle name="Normal 3 4" xfId="9" xr:uid="{00000000-0005-0000-0000-000012000000}"/>
    <cellStyle name="Normal 3 4 2" xfId="99" xr:uid="{00000000-0005-0000-0000-000013000000}"/>
    <cellStyle name="Normal 3 4 2 2" xfId="187" xr:uid="{00000000-0005-0000-0000-000014000000}"/>
    <cellStyle name="Normal 3 4 3" xfId="183" xr:uid="{00000000-0005-0000-0000-000015000000}"/>
    <cellStyle name="Normal 3 5" xfId="95"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3" xr:uid="{00000000-0005-0000-0000-00001B000000}"/>
    <cellStyle name="Normal 4 2 2 3" xfId="102" xr:uid="{00000000-0005-0000-0000-00001C000000}"/>
    <cellStyle name="Normal 4 2 3" xfId="14" xr:uid="{00000000-0005-0000-0000-00001D000000}"/>
    <cellStyle name="Normal 4 2 3 2" xfId="104" xr:uid="{00000000-0005-0000-0000-00001E000000}"/>
    <cellStyle name="Normal 4 2 4" xfId="101" xr:uid="{00000000-0005-0000-0000-00001F000000}"/>
    <cellStyle name="Normal 4 3" xfId="15" xr:uid="{00000000-0005-0000-0000-000020000000}"/>
    <cellStyle name="Normal 4 3 2" xfId="105" xr:uid="{00000000-0005-0000-0000-000021000000}"/>
    <cellStyle name="Normal 4 4" xfId="100" xr:uid="{00000000-0005-0000-0000-000022000000}"/>
    <cellStyle name="Normal 5" xfId="16" xr:uid="{00000000-0005-0000-0000-000023000000}"/>
    <cellStyle name="Normal 5 2" xfId="17" xr:uid="{00000000-0005-0000-0000-000024000000}"/>
    <cellStyle name="Normal 5 2 2" xfId="107" xr:uid="{00000000-0005-0000-0000-000025000000}"/>
    <cellStyle name="Normal 5 2 2 2" xfId="188" xr:uid="{00000000-0005-0000-0000-000026000000}"/>
    <cellStyle name="Normal 5 2 3" xfId="184" xr:uid="{00000000-0005-0000-0000-000027000000}"/>
    <cellStyle name="Normal 5 3" xfId="106" xr:uid="{00000000-0005-0000-0000-000028000000}"/>
    <cellStyle name="Normal 6" xfId="18" xr:uid="{00000000-0005-0000-0000-000029000000}"/>
    <cellStyle name="Normal 6 2" xfId="19" xr:uid="{00000000-0005-0000-0000-00002A000000}"/>
    <cellStyle name="Normal 6 2 2" xfId="109" xr:uid="{00000000-0005-0000-0000-00002B000000}"/>
    <cellStyle name="Normal 6 3" xfId="108" xr:uid="{00000000-0005-0000-0000-00002C000000}"/>
    <cellStyle name="Normal 7" xfId="20" xr:uid="{00000000-0005-0000-0000-00002D000000}"/>
    <cellStyle name="Normal 7 2" xfId="21" xr:uid="{00000000-0005-0000-0000-00002E000000}"/>
    <cellStyle name="Normal 7 2 2" xfId="111" xr:uid="{00000000-0005-0000-0000-00002F000000}"/>
    <cellStyle name="Normal 7 3" xfId="110" xr:uid="{00000000-0005-0000-0000-000030000000}"/>
    <cellStyle name="Normal 8" xfId="92" xr:uid="{00000000-0005-0000-0000-000031000000}"/>
    <cellStyle name="Normal 8 2" xfId="179" xr:uid="{00000000-0005-0000-0000-000032000000}"/>
    <cellStyle name="Normal 9" xfId="91" xr:uid="{00000000-0005-0000-0000-000033000000}"/>
    <cellStyle name="Normal 9 2" xfId="185" xr:uid="{00000000-0005-0000-0000-000034000000}"/>
    <cellStyle name="Normal_Concursos presentados TSJ" xfId="22" xr:uid="{00000000-0005-0000-0000-000035000000}"/>
    <cellStyle name="Porcentaje" xfId="23" builtinId="5"/>
    <cellStyle name="Porcentaje 10" xfId="24" xr:uid="{00000000-0005-0000-0000-000037000000}"/>
    <cellStyle name="Porcentaje 10 2" xfId="25" xr:uid="{00000000-0005-0000-0000-000038000000}"/>
    <cellStyle name="Porcentaje 10 2 2" xfId="113" xr:uid="{00000000-0005-0000-0000-000039000000}"/>
    <cellStyle name="Porcentaje 10 3" xfId="112" xr:uid="{00000000-0005-0000-0000-00003A000000}"/>
    <cellStyle name="Porcentaje 11" xfId="26" xr:uid="{00000000-0005-0000-0000-00003B000000}"/>
    <cellStyle name="Porcentaje 11 2" xfId="27" xr:uid="{00000000-0005-0000-0000-00003C000000}"/>
    <cellStyle name="Porcentaje 11 2 2" xfId="28" xr:uid="{00000000-0005-0000-0000-00003D000000}"/>
    <cellStyle name="Porcentaje 11 2 2 2" xfId="116" xr:uid="{00000000-0005-0000-0000-00003E000000}"/>
    <cellStyle name="Porcentaje 11 2 3" xfId="29" xr:uid="{00000000-0005-0000-0000-00003F000000}"/>
    <cellStyle name="Porcentaje 11 2 3 2" xfId="117" xr:uid="{00000000-0005-0000-0000-000040000000}"/>
    <cellStyle name="Porcentaje 11 2 4" xfId="30" xr:uid="{00000000-0005-0000-0000-000041000000}"/>
    <cellStyle name="Porcentaje 11 2 4 2" xfId="118" xr:uid="{00000000-0005-0000-0000-000042000000}"/>
    <cellStyle name="Porcentaje 11 2 5" xfId="115" xr:uid="{00000000-0005-0000-0000-000043000000}"/>
    <cellStyle name="Porcentaje 11 3" xfId="31" xr:uid="{00000000-0005-0000-0000-000044000000}"/>
    <cellStyle name="Porcentaje 11 3 2" xfId="119" xr:uid="{00000000-0005-0000-0000-000045000000}"/>
    <cellStyle name="Porcentaje 11 4" xfId="32" xr:uid="{00000000-0005-0000-0000-000046000000}"/>
    <cellStyle name="Porcentaje 11 4 2" xfId="120" xr:uid="{00000000-0005-0000-0000-000047000000}"/>
    <cellStyle name="Porcentaje 11 5" xfId="114" xr:uid="{00000000-0005-0000-0000-000048000000}"/>
    <cellStyle name="Porcentaje 12" xfId="33" xr:uid="{00000000-0005-0000-0000-000049000000}"/>
    <cellStyle name="Porcentaje 12 2" xfId="34" xr:uid="{00000000-0005-0000-0000-00004A000000}"/>
    <cellStyle name="Porcentaje 12 2 2" xfId="122" xr:uid="{00000000-0005-0000-0000-00004B000000}"/>
    <cellStyle name="Porcentaje 12 3" xfId="35" xr:uid="{00000000-0005-0000-0000-00004C000000}"/>
    <cellStyle name="Porcentaje 12 3 2" xfId="123" xr:uid="{00000000-0005-0000-0000-00004D000000}"/>
    <cellStyle name="Porcentaje 12 4" xfId="36" xr:uid="{00000000-0005-0000-0000-00004E000000}"/>
    <cellStyle name="Porcentaje 12 4 2" xfId="124" xr:uid="{00000000-0005-0000-0000-00004F000000}"/>
    <cellStyle name="Porcentaje 12 5" xfId="121" xr:uid="{00000000-0005-0000-0000-000050000000}"/>
    <cellStyle name="Porcentaje 13" xfId="37" xr:uid="{00000000-0005-0000-0000-000051000000}"/>
    <cellStyle name="Porcentaje 13 2" xfId="38" xr:uid="{00000000-0005-0000-0000-000052000000}"/>
    <cellStyle name="Porcentaje 13 2 2" xfId="126" xr:uid="{00000000-0005-0000-0000-000053000000}"/>
    <cellStyle name="Porcentaje 13 3" xfId="39" xr:uid="{00000000-0005-0000-0000-000054000000}"/>
    <cellStyle name="Porcentaje 13 3 2" xfId="127" xr:uid="{00000000-0005-0000-0000-000055000000}"/>
    <cellStyle name="Porcentaje 13 4" xfId="125" xr:uid="{00000000-0005-0000-0000-000056000000}"/>
    <cellStyle name="Porcentaje 14" xfId="40" xr:uid="{00000000-0005-0000-0000-000057000000}"/>
    <cellStyle name="Porcentaje 14 2" xfId="41" xr:uid="{00000000-0005-0000-0000-000058000000}"/>
    <cellStyle name="Porcentaje 14 2 2" xfId="129" xr:uid="{00000000-0005-0000-0000-000059000000}"/>
    <cellStyle name="Porcentaje 14 3" xfId="128" xr:uid="{00000000-0005-0000-0000-00005A000000}"/>
    <cellStyle name="Porcentaje 15" xfId="42" xr:uid="{00000000-0005-0000-0000-00005B000000}"/>
    <cellStyle name="Porcentaje 15 2" xfId="130" xr:uid="{00000000-0005-0000-0000-00005C000000}"/>
    <cellStyle name="Porcentaje 2" xfId="43" xr:uid="{00000000-0005-0000-0000-00005D000000}"/>
    <cellStyle name="Porcentaje 2 2" xfId="44" xr:uid="{00000000-0005-0000-0000-00005E000000}"/>
    <cellStyle name="Porcentaje 2 2 2" xfId="45" xr:uid="{00000000-0005-0000-0000-00005F000000}"/>
    <cellStyle name="Porcentaje 2 2 2 2" xfId="133" xr:uid="{00000000-0005-0000-0000-000060000000}"/>
    <cellStyle name="Porcentaje 2 2 3" xfId="132" xr:uid="{00000000-0005-0000-0000-000061000000}"/>
    <cellStyle name="Porcentaje 2 3" xfId="46" xr:uid="{00000000-0005-0000-0000-000062000000}"/>
    <cellStyle name="Porcentaje 2 3 2" xfId="134" xr:uid="{00000000-0005-0000-0000-000063000000}"/>
    <cellStyle name="Porcentaje 2 4" xfId="131" xr:uid="{00000000-0005-0000-0000-000064000000}"/>
    <cellStyle name="Porcentaje 3" xfId="47" xr:uid="{00000000-0005-0000-0000-000065000000}"/>
    <cellStyle name="Porcentaje 3 2" xfId="48" xr:uid="{00000000-0005-0000-0000-000066000000}"/>
    <cellStyle name="Porcentaje 3 2 2" xfId="49" xr:uid="{00000000-0005-0000-0000-000067000000}"/>
    <cellStyle name="Porcentaje 3 2 2 2" xfId="137" xr:uid="{00000000-0005-0000-0000-000068000000}"/>
    <cellStyle name="Porcentaje 3 2 3" xfId="136" xr:uid="{00000000-0005-0000-0000-000069000000}"/>
    <cellStyle name="Porcentaje 3 3" xfId="50" xr:uid="{00000000-0005-0000-0000-00006A000000}"/>
    <cellStyle name="Porcentaje 3 3 2" xfId="138" xr:uid="{00000000-0005-0000-0000-00006B000000}"/>
    <cellStyle name="Porcentaje 3 4" xfId="135" xr:uid="{00000000-0005-0000-0000-00006C000000}"/>
    <cellStyle name="Porcentaje 4" xfId="51" xr:uid="{00000000-0005-0000-0000-00006D000000}"/>
    <cellStyle name="Porcentaje 4 2" xfId="52" xr:uid="{00000000-0005-0000-0000-00006E000000}"/>
    <cellStyle name="Porcentaje 4 2 2" xfId="53" xr:uid="{00000000-0005-0000-0000-00006F000000}"/>
    <cellStyle name="Porcentaje 4 2 2 2" xfId="141" xr:uid="{00000000-0005-0000-0000-000070000000}"/>
    <cellStyle name="Porcentaje 4 2 3" xfId="140" xr:uid="{00000000-0005-0000-0000-000071000000}"/>
    <cellStyle name="Porcentaje 4 3" xfId="54" xr:uid="{00000000-0005-0000-0000-000072000000}"/>
    <cellStyle name="Porcentaje 4 3 2" xfId="55" xr:uid="{00000000-0005-0000-0000-000073000000}"/>
    <cellStyle name="Porcentaje 4 3 2 2" xfId="143" xr:uid="{00000000-0005-0000-0000-000074000000}"/>
    <cellStyle name="Porcentaje 4 3 3" xfId="142" xr:uid="{00000000-0005-0000-0000-000075000000}"/>
    <cellStyle name="Porcentaje 4 4" xfId="56" xr:uid="{00000000-0005-0000-0000-000076000000}"/>
    <cellStyle name="Porcentaje 4 4 2" xfId="57" xr:uid="{00000000-0005-0000-0000-000077000000}"/>
    <cellStyle name="Porcentaje 4 4 2 2" xfId="145" xr:uid="{00000000-0005-0000-0000-000078000000}"/>
    <cellStyle name="Porcentaje 4 4 3" xfId="144" xr:uid="{00000000-0005-0000-0000-000079000000}"/>
    <cellStyle name="Porcentaje 4 5" xfId="58" xr:uid="{00000000-0005-0000-0000-00007A000000}"/>
    <cellStyle name="Porcentaje 4 5 2" xfId="146" xr:uid="{00000000-0005-0000-0000-00007B000000}"/>
    <cellStyle name="Porcentaje 4 6" xfId="139" xr:uid="{00000000-0005-0000-0000-00007C000000}"/>
    <cellStyle name="Porcentaje 5" xfId="59" xr:uid="{00000000-0005-0000-0000-00007D000000}"/>
    <cellStyle name="Porcentaje 5 2" xfId="60" xr:uid="{00000000-0005-0000-0000-00007E000000}"/>
    <cellStyle name="Porcentaje 5 2 2" xfId="61" xr:uid="{00000000-0005-0000-0000-00007F000000}"/>
    <cellStyle name="Porcentaje 5 2 2 2" xfId="62" xr:uid="{00000000-0005-0000-0000-000080000000}"/>
    <cellStyle name="Porcentaje 5 2 2 2 2" xfId="150" xr:uid="{00000000-0005-0000-0000-000081000000}"/>
    <cellStyle name="Porcentaje 5 2 2 3" xfId="149" xr:uid="{00000000-0005-0000-0000-000082000000}"/>
    <cellStyle name="Porcentaje 5 2 3" xfId="63" xr:uid="{00000000-0005-0000-0000-000083000000}"/>
    <cellStyle name="Porcentaje 5 2 3 2" xfId="64" xr:uid="{00000000-0005-0000-0000-000084000000}"/>
    <cellStyle name="Porcentaje 5 2 3 2 2" xfId="152" xr:uid="{00000000-0005-0000-0000-000085000000}"/>
    <cellStyle name="Porcentaje 5 2 3 3" xfId="151" xr:uid="{00000000-0005-0000-0000-000086000000}"/>
    <cellStyle name="Porcentaje 5 2 4" xfId="65" xr:uid="{00000000-0005-0000-0000-000087000000}"/>
    <cellStyle name="Porcentaje 5 2 4 2" xfId="66" xr:uid="{00000000-0005-0000-0000-000088000000}"/>
    <cellStyle name="Porcentaje 5 2 4 2 2" xfId="154" xr:uid="{00000000-0005-0000-0000-000089000000}"/>
    <cellStyle name="Porcentaje 5 2 4 3" xfId="153" xr:uid="{00000000-0005-0000-0000-00008A000000}"/>
    <cellStyle name="Porcentaje 5 2 5" xfId="67" xr:uid="{00000000-0005-0000-0000-00008B000000}"/>
    <cellStyle name="Porcentaje 5 2 5 2" xfId="155" xr:uid="{00000000-0005-0000-0000-00008C000000}"/>
    <cellStyle name="Porcentaje 5 2 6" xfId="148" xr:uid="{00000000-0005-0000-0000-00008D000000}"/>
    <cellStyle name="Porcentaje 5 3" xfId="68" xr:uid="{00000000-0005-0000-0000-00008E000000}"/>
    <cellStyle name="Porcentaje 5 3 2" xfId="69" xr:uid="{00000000-0005-0000-0000-00008F000000}"/>
    <cellStyle name="Porcentaje 5 3 2 2" xfId="157" xr:uid="{00000000-0005-0000-0000-000090000000}"/>
    <cellStyle name="Porcentaje 5 3 3" xfId="156" xr:uid="{00000000-0005-0000-0000-000091000000}"/>
    <cellStyle name="Porcentaje 5 4" xfId="70" xr:uid="{00000000-0005-0000-0000-000092000000}"/>
    <cellStyle name="Porcentaje 5 4 2" xfId="71" xr:uid="{00000000-0005-0000-0000-000093000000}"/>
    <cellStyle name="Porcentaje 5 4 2 2" xfId="159" xr:uid="{00000000-0005-0000-0000-000094000000}"/>
    <cellStyle name="Porcentaje 5 4 3" xfId="158" xr:uid="{00000000-0005-0000-0000-000095000000}"/>
    <cellStyle name="Porcentaje 5 5" xfId="72" xr:uid="{00000000-0005-0000-0000-000096000000}"/>
    <cellStyle name="Porcentaje 5 5 2" xfId="73" xr:uid="{00000000-0005-0000-0000-000097000000}"/>
    <cellStyle name="Porcentaje 5 5 2 2" xfId="161" xr:uid="{00000000-0005-0000-0000-000098000000}"/>
    <cellStyle name="Porcentaje 5 5 3" xfId="160" xr:uid="{00000000-0005-0000-0000-000099000000}"/>
    <cellStyle name="Porcentaje 5 6" xfId="74" xr:uid="{00000000-0005-0000-0000-00009A000000}"/>
    <cellStyle name="Porcentaje 5 6 2" xfId="162" xr:uid="{00000000-0005-0000-0000-00009B000000}"/>
    <cellStyle name="Porcentaje 5 7" xfId="147" xr:uid="{00000000-0005-0000-0000-00009C000000}"/>
    <cellStyle name="Porcentaje 6" xfId="75" xr:uid="{00000000-0005-0000-0000-00009D000000}"/>
    <cellStyle name="Porcentaje 6 2" xfId="76" xr:uid="{00000000-0005-0000-0000-00009E000000}"/>
    <cellStyle name="Porcentaje 6 2 2" xfId="77" xr:uid="{00000000-0005-0000-0000-00009F000000}"/>
    <cellStyle name="Porcentaje 6 2 2 2" xfId="165" xr:uid="{00000000-0005-0000-0000-0000A0000000}"/>
    <cellStyle name="Porcentaje 6 2 3" xfId="164" xr:uid="{00000000-0005-0000-0000-0000A1000000}"/>
    <cellStyle name="Porcentaje 6 3" xfId="78" xr:uid="{00000000-0005-0000-0000-0000A2000000}"/>
    <cellStyle name="Porcentaje 6 3 2" xfId="166" xr:uid="{00000000-0005-0000-0000-0000A3000000}"/>
    <cellStyle name="Porcentaje 6 4" xfId="163" xr:uid="{00000000-0005-0000-0000-0000A4000000}"/>
    <cellStyle name="Porcentaje 7" xfId="79" xr:uid="{00000000-0005-0000-0000-0000A5000000}"/>
    <cellStyle name="Porcentaje 7 2" xfId="80" xr:uid="{00000000-0005-0000-0000-0000A6000000}"/>
    <cellStyle name="Porcentaje 7 2 2" xfId="81" xr:uid="{00000000-0005-0000-0000-0000A7000000}"/>
    <cellStyle name="Porcentaje 7 2 2 2" xfId="169" xr:uid="{00000000-0005-0000-0000-0000A8000000}"/>
    <cellStyle name="Porcentaje 7 2 3" xfId="168" xr:uid="{00000000-0005-0000-0000-0000A9000000}"/>
    <cellStyle name="Porcentaje 7 3" xfId="82" xr:uid="{00000000-0005-0000-0000-0000AA000000}"/>
    <cellStyle name="Porcentaje 7 3 2" xfId="83" xr:uid="{00000000-0005-0000-0000-0000AB000000}"/>
    <cellStyle name="Porcentaje 7 3 2 2" xfId="171" xr:uid="{00000000-0005-0000-0000-0000AC000000}"/>
    <cellStyle name="Porcentaje 7 3 3" xfId="170" xr:uid="{00000000-0005-0000-0000-0000AD000000}"/>
    <cellStyle name="Porcentaje 7 4" xfId="84" xr:uid="{00000000-0005-0000-0000-0000AE000000}"/>
    <cellStyle name="Porcentaje 7 4 2" xfId="85" xr:uid="{00000000-0005-0000-0000-0000AF000000}"/>
    <cellStyle name="Porcentaje 7 4 2 2" xfId="173" xr:uid="{00000000-0005-0000-0000-0000B0000000}"/>
    <cellStyle name="Porcentaje 7 4 3" xfId="172" xr:uid="{00000000-0005-0000-0000-0000B1000000}"/>
    <cellStyle name="Porcentaje 7 5" xfId="86" xr:uid="{00000000-0005-0000-0000-0000B2000000}"/>
    <cellStyle name="Porcentaje 7 5 2" xfId="174" xr:uid="{00000000-0005-0000-0000-0000B3000000}"/>
    <cellStyle name="Porcentaje 7 6" xfId="167" xr:uid="{00000000-0005-0000-0000-0000B4000000}"/>
    <cellStyle name="Porcentaje 8" xfId="87" xr:uid="{00000000-0005-0000-0000-0000B5000000}"/>
    <cellStyle name="Porcentaje 8 2" xfId="88" xr:uid="{00000000-0005-0000-0000-0000B6000000}"/>
    <cellStyle name="Porcentaje 8 2 2" xfId="176" xr:uid="{00000000-0005-0000-0000-0000B7000000}"/>
    <cellStyle name="Porcentaje 8 3" xfId="175" xr:uid="{00000000-0005-0000-0000-0000B8000000}"/>
    <cellStyle name="Porcentaje 9" xfId="89" xr:uid="{00000000-0005-0000-0000-0000B9000000}"/>
    <cellStyle name="Porcentaje 9 2" xfId="90" xr:uid="{00000000-0005-0000-0000-0000BA000000}"/>
    <cellStyle name="Porcentaje 9 2 2" xfId="178" xr:uid="{00000000-0005-0000-0000-0000BB000000}"/>
    <cellStyle name="Porcentaje 9 3" xfId="177"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manualLayout>
          <c:layoutTarget val="inner"/>
          <c:xMode val="edge"/>
          <c:yMode val="edge"/>
          <c:x val="7.4615513486346124E-2"/>
          <c:y val="0.12204134595535109"/>
          <c:w val="0.6990087451834478"/>
          <c:h val="0.71601787136158546"/>
        </c:manualLayout>
      </c:layout>
      <c:lineChart>
        <c:grouping val="standard"/>
        <c:varyColors val="0"/>
        <c:ser>
          <c:idx val="0"/>
          <c:order val="0"/>
          <c:tx>
            <c:v>Derivados de Ej. hipotecarias</c:v>
          </c:tx>
          <c:cat>
            <c:strRef>
              <c:f>Resumen!$B$240:$B$251</c:f>
              <c:strCache>
                <c:ptCount val="12"/>
                <c:pt idx="0">
                  <c:v>20-T2</c:v>
                </c:pt>
                <c:pt idx="1">
                  <c:v>20-T3</c:v>
                </c:pt>
                <c:pt idx="2">
                  <c:v>20-T4</c:v>
                </c:pt>
                <c:pt idx="3">
                  <c:v>21-T1</c:v>
                </c:pt>
                <c:pt idx="4">
                  <c:v>21-T2</c:v>
                </c:pt>
                <c:pt idx="5">
                  <c:v>21-T3</c:v>
                </c:pt>
                <c:pt idx="6">
                  <c:v>21-T4</c:v>
                </c:pt>
                <c:pt idx="7">
                  <c:v>22-T1</c:v>
                </c:pt>
                <c:pt idx="8">
                  <c:v>22-T2</c:v>
                </c:pt>
                <c:pt idx="9">
                  <c:v>22-T3</c:v>
                </c:pt>
                <c:pt idx="10">
                  <c:v>22-T4</c:v>
                </c:pt>
                <c:pt idx="11">
                  <c:v>23-T1</c:v>
                </c:pt>
              </c:strCache>
            </c:strRef>
          </c:cat>
          <c:val>
            <c:numRef>
              <c:f>Resumen!$E$240:$E$251</c:f>
              <c:numCache>
                <c:formatCode>#,##0</c:formatCode>
                <c:ptCount val="12"/>
                <c:pt idx="0">
                  <c:v>300</c:v>
                </c:pt>
                <c:pt idx="1">
                  <c:v>1564</c:v>
                </c:pt>
                <c:pt idx="2">
                  <c:v>2659</c:v>
                </c:pt>
                <c:pt idx="3">
                  <c:v>2548</c:v>
                </c:pt>
                <c:pt idx="4">
                  <c:v>2849</c:v>
                </c:pt>
                <c:pt idx="5">
                  <c:v>2203</c:v>
                </c:pt>
                <c:pt idx="6">
                  <c:v>2503</c:v>
                </c:pt>
                <c:pt idx="7">
                  <c:v>2755</c:v>
                </c:pt>
                <c:pt idx="8">
                  <c:v>2377</c:v>
                </c:pt>
                <c:pt idx="9">
                  <c:v>1530</c:v>
                </c:pt>
                <c:pt idx="10">
                  <c:v>1847</c:v>
                </c:pt>
                <c:pt idx="11">
                  <c:v>1308</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Resumen!$B$240:$B$251</c:f>
              <c:strCache>
                <c:ptCount val="12"/>
                <c:pt idx="0">
                  <c:v>20-T2</c:v>
                </c:pt>
                <c:pt idx="1">
                  <c:v>20-T3</c:v>
                </c:pt>
                <c:pt idx="2">
                  <c:v>20-T4</c:v>
                </c:pt>
                <c:pt idx="3">
                  <c:v>21-T1</c:v>
                </c:pt>
                <c:pt idx="4">
                  <c:v>21-T2</c:v>
                </c:pt>
                <c:pt idx="5">
                  <c:v>21-T3</c:v>
                </c:pt>
                <c:pt idx="6">
                  <c:v>21-T4</c:v>
                </c:pt>
                <c:pt idx="7">
                  <c:v>22-T1</c:v>
                </c:pt>
                <c:pt idx="8">
                  <c:v>22-T2</c:v>
                </c:pt>
                <c:pt idx="9">
                  <c:v>22-T3</c:v>
                </c:pt>
                <c:pt idx="10">
                  <c:v>22-T4</c:v>
                </c:pt>
                <c:pt idx="11">
                  <c:v>23-T1</c:v>
                </c:pt>
              </c:strCache>
            </c:strRef>
          </c:cat>
          <c:val>
            <c:numRef>
              <c:f>Resumen!$G$240:$G$251</c:f>
              <c:numCache>
                <c:formatCode>#,##0</c:formatCode>
                <c:ptCount val="12"/>
                <c:pt idx="0">
                  <c:v>1013</c:v>
                </c:pt>
                <c:pt idx="1">
                  <c:v>5190</c:v>
                </c:pt>
                <c:pt idx="2">
                  <c:v>8046</c:v>
                </c:pt>
                <c:pt idx="3">
                  <c:v>7866</c:v>
                </c:pt>
                <c:pt idx="4">
                  <c:v>8031</c:v>
                </c:pt>
                <c:pt idx="5">
                  <c:v>5999</c:v>
                </c:pt>
                <c:pt idx="6">
                  <c:v>7097</c:v>
                </c:pt>
                <c:pt idx="7">
                  <c:v>7625</c:v>
                </c:pt>
                <c:pt idx="8">
                  <c:v>7871</c:v>
                </c:pt>
                <c:pt idx="9">
                  <c:v>5455</c:v>
                </c:pt>
                <c:pt idx="10">
                  <c:v>6582</c:v>
                </c:pt>
                <c:pt idx="11">
                  <c:v>4860</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 natural no empresario presentados por cada 100.000 habitantes.</a:t>
            </a:r>
          </a:p>
          <a:p>
            <a:pPr>
              <a:defRPr/>
            </a:pPr>
            <a:r>
              <a:rPr lang="es-ES" sz="1100" b="1"/>
              <a:t> Primer trimestre de 2023</a:t>
            </a:r>
          </a:p>
        </c:rich>
      </c:tx>
      <c:layout>
        <c:manualLayout>
          <c:xMode val="edge"/>
          <c:yMode val="edge"/>
          <c:x val="0.1619497828258193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1615710198387371E-2"/>
          <c:y val="0.25195184971777879"/>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'!$G$54:$G$70</c:f>
              <c:numCache>
                <c:formatCode>#,##0.0</c:formatCode>
                <c:ptCount val="17"/>
                <c:pt idx="0">
                  <c:v>16.054633322580695</c:v>
                </c:pt>
                <c:pt idx="1">
                  <c:v>14.155194289305491</c:v>
                </c:pt>
                <c:pt idx="2">
                  <c:v>13.808792922745267</c:v>
                </c:pt>
                <c:pt idx="3">
                  <c:v>17.816803483143644</c:v>
                </c:pt>
                <c:pt idx="4">
                  <c:v>22.27841786177801</c:v>
                </c:pt>
                <c:pt idx="5">
                  <c:v>7.4762670998370515</c:v>
                </c:pt>
                <c:pt idx="6">
                  <c:v>9.3596764154202141</c:v>
                </c:pt>
                <c:pt idx="7">
                  <c:v>9.2279963953139088</c:v>
                </c:pt>
                <c:pt idx="8">
                  <c:v>19.533979756568378</c:v>
                </c:pt>
                <c:pt idx="9">
                  <c:v>18.6460299382803</c:v>
                </c:pt>
                <c:pt idx="10">
                  <c:v>7.398238650105994</c:v>
                </c:pt>
                <c:pt idx="11">
                  <c:v>9.630642630558178</c:v>
                </c:pt>
                <c:pt idx="12">
                  <c:v>12.950878936877388</c:v>
                </c:pt>
                <c:pt idx="13">
                  <c:v>19.707783801747425</c:v>
                </c:pt>
                <c:pt idx="14">
                  <c:v>12.49628086878905</c:v>
                </c:pt>
                <c:pt idx="15">
                  <c:v>7.2075026498833958</c:v>
                </c:pt>
                <c:pt idx="16">
                  <c:v>8.6885556207197219</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empresario presentados.</a:t>
            </a:r>
            <a:r>
              <a:rPr lang="es-ES" b="1" baseline="0"/>
              <a:t> </a:t>
            </a:r>
          </a:p>
          <a:p>
            <a:pPr>
              <a:defRPr/>
            </a:pPr>
            <a:r>
              <a:rPr lang="es-ES" b="1" baseline="0"/>
              <a:t>Primer </a:t>
            </a:r>
            <a:r>
              <a:rPr lang="es-ES" b="1"/>
              <a:t>trimestre de 2023</a:t>
            </a:r>
          </a:p>
        </c:rich>
      </c:tx>
      <c:layout>
        <c:manualLayout>
          <c:xMode val="edge"/>
          <c:yMode val="edge"/>
          <c:x val="0.1492467235861959"/>
          <c:y val="8.849066280508039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034819971827847E-2"/>
          <c:y val="0.2055428011257629"/>
          <c:w val="0.92763887761452501"/>
          <c:h val="0.4441123250052874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nat.empres'!$G$6:$G$22</c:f>
              <c:numCache>
                <c:formatCode>#,##0</c:formatCode>
                <c:ptCount val="17"/>
                <c:pt idx="0">
                  <c:v>81</c:v>
                </c:pt>
                <c:pt idx="1">
                  <c:v>8</c:v>
                </c:pt>
                <c:pt idx="2">
                  <c:v>48</c:v>
                </c:pt>
                <c:pt idx="3">
                  <c:v>15</c:v>
                </c:pt>
                <c:pt idx="4">
                  <c:v>8</c:v>
                </c:pt>
                <c:pt idx="5">
                  <c:v>0</c:v>
                </c:pt>
                <c:pt idx="6">
                  <c:v>10</c:v>
                </c:pt>
                <c:pt idx="7">
                  <c:v>7</c:v>
                </c:pt>
                <c:pt idx="8">
                  <c:v>527</c:v>
                </c:pt>
                <c:pt idx="9">
                  <c:v>82</c:v>
                </c:pt>
                <c:pt idx="10">
                  <c:v>12</c:v>
                </c:pt>
                <c:pt idx="11">
                  <c:v>39</c:v>
                </c:pt>
                <c:pt idx="12">
                  <c:v>60</c:v>
                </c:pt>
                <c:pt idx="13">
                  <c:v>10</c:v>
                </c:pt>
                <c:pt idx="14">
                  <c:v>11</c:v>
                </c:pt>
                <c:pt idx="15">
                  <c:v>1</c:v>
                </c:pt>
                <c:pt idx="16">
                  <c:v>0</c:v>
                </c:pt>
              </c:numCache>
            </c:numRef>
          </c:val>
          <c:extLst>
            <c:ext xmlns:c16="http://schemas.microsoft.com/office/drawing/2014/chart" uri="{C3380CC4-5D6E-409C-BE32-E72D297353CC}">
              <c16:uniqueId val="{00000000-F487-4318-A523-155790CEC49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 natural empresario presentados por cada 100.000 habitantes. </a:t>
            </a:r>
          </a:p>
          <a:p>
            <a:pPr>
              <a:defRPr/>
            </a:pPr>
            <a:r>
              <a:rPr lang="es-ES" sz="1100" b="1"/>
              <a:t>Primer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168341762157786E-2"/>
          <c:y val="0.2437215255500469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nat.empres'!$G$54:$G$70</c:f>
              <c:numCache>
                <c:formatCode>#,##0.0</c:formatCode>
                <c:ptCount val="17"/>
                <c:pt idx="0">
                  <c:v>0.9262288455335016</c:v>
                </c:pt>
                <c:pt idx="1">
                  <c:v>0.59288771892379022</c:v>
                </c:pt>
                <c:pt idx="2">
                  <c:v>4.7685040308760636</c:v>
                </c:pt>
                <c:pt idx="3">
                  <c:v>1.2430328011495566</c:v>
                </c:pt>
                <c:pt idx="4">
                  <c:v>0.36151590850755388</c:v>
                </c:pt>
                <c:pt idx="5">
                  <c:v>0</c:v>
                </c:pt>
                <c:pt idx="6">
                  <c:v>0.41971643118476293</c:v>
                </c:pt>
                <c:pt idx="7">
                  <c:v>0.33643736857915291</c:v>
                </c:pt>
                <c:pt idx="8">
                  <c:v>6.6716832998778584</c:v>
                </c:pt>
                <c:pt idx="9">
                  <c:v>1.5714023175118033</c:v>
                </c:pt>
                <c:pt idx="10">
                  <c:v>1.1381905615547683</c:v>
                </c:pt>
                <c:pt idx="11">
                  <c:v>1.4445963945837266</c:v>
                </c:pt>
                <c:pt idx="12">
                  <c:v>0.87604592583161578</c:v>
                </c:pt>
                <c:pt idx="13">
                  <c:v>0.64404522227932748</c:v>
                </c:pt>
                <c:pt idx="14">
                  <c:v>1.6364177328176137</c:v>
                </c:pt>
                <c:pt idx="15">
                  <c:v>4.5046891561771225E-2</c:v>
                </c:pt>
                <c:pt idx="16">
                  <c:v>0</c:v>
                </c:pt>
              </c:numCache>
            </c:numRef>
          </c:val>
          <c:extLst>
            <c:ext xmlns:c16="http://schemas.microsoft.com/office/drawing/2014/chart" uri="{C3380CC4-5D6E-409C-BE32-E72D297353CC}">
              <c16:uniqueId val="{00000000-9D7C-4D51-B9D6-447D83BBF5B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a:t>
            </a:r>
          </a:p>
          <a:p>
            <a:pPr>
              <a:defRPr/>
            </a:pPr>
            <a:r>
              <a:rPr lang="es-ES" b="1"/>
              <a:t>Primer</a:t>
            </a:r>
            <a:r>
              <a:rPr lang="es-ES" b="1" baseline="0"/>
              <a:t> trimestre de</a:t>
            </a:r>
            <a:r>
              <a:rPr lang="es-ES" b="1"/>
              <a:t> 2023</a:t>
            </a:r>
          </a:p>
        </c:rich>
      </c:tx>
      <c:layout>
        <c:manualLayout>
          <c:xMode val="edge"/>
          <c:yMode val="edge"/>
          <c:x val="0.30243515335230986"/>
          <c:y val="2.15703972255266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767645327241306E-2"/>
          <c:y val="0.19596981005388436"/>
          <c:w val="0.93861955025534316"/>
          <c:h val="0.722285474654722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TSJ'!$G$6:$G$22</c:f>
              <c:numCache>
                <c:formatCode>#,##0</c:formatCode>
                <c:ptCount val="17"/>
                <c:pt idx="0">
                  <c:v>1621</c:v>
                </c:pt>
                <c:pt idx="1">
                  <c:v>239</c:v>
                </c:pt>
                <c:pt idx="2">
                  <c:v>202</c:v>
                </c:pt>
                <c:pt idx="3">
                  <c:v>251</c:v>
                </c:pt>
                <c:pt idx="4">
                  <c:v>544</c:v>
                </c:pt>
                <c:pt idx="5">
                  <c:v>50</c:v>
                </c:pt>
                <c:pt idx="6">
                  <c:v>269</c:v>
                </c:pt>
                <c:pt idx="7">
                  <c:v>223</c:v>
                </c:pt>
                <c:pt idx="8">
                  <c:v>2335</c:v>
                </c:pt>
                <c:pt idx="9">
                  <c:v>1241</c:v>
                </c:pt>
                <c:pt idx="10">
                  <c:v>105</c:v>
                </c:pt>
                <c:pt idx="11">
                  <c:v>339</c:v>
                </c:pt>
                <c:pt idx="12">
                  <c:v>1191</c:v>
                </c:pt>
                <c:pt idx="13">
                  <c:v>359</c:v>
                </c:pt>
                <c:pt idx="14">
                  <c:v>107</c:v>
                </c:pt>
                <c:pt idx="15">
                  <c:v>207</c:v>
                </c:pt>
                <c:pt idx="16">
                  <c:v>33</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a:t>
            </a:r>
            <a:r>
              <a:rPr lang="es-ES" sz="1400" b="1" baseline="0"/>
              <a:t> </a:t>
            </a:r>
          </a:p>
          <a:p>
            <a:pPr>
              <a:defRPr/>
            </a:pPr>
            <a:r>
              <a:rPr lang="es-ES" sz="1400" b="1" baseline="0"/>
              <a:t>Primer </a:t>
            </a:r>
            <a:r>
              <a:rPr lang="es-ES" sz="1400" b="1"/>
              <a:t>trimestre de 2023</a:t>
            </a:r>
          </a:p>
        </c:rich>
      </c:tx>
      <c:layout>
        <c:manualLayout>
          <c:xMode val="edge"/>
          <c:yMode val="edge"/>
          <c:x val="0.13631137302805701"/>
          <c:y val="1.72599134750283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982477936526601E-2"/>
          <c:y val="0.18711698516793687"/>
          <c:w val="0.94822434509119191"/>
          <c:h val="0.5156041943507212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TSJ'!$G$54:$G$70</c:f>
              <c:numCache>
                <c:formatCode>#,##0.0</c:formatCode>
                <c:ptCount val="17"/>
                <c:pt idx="0">
                  <c:v>18.536011834688964</c:v>
                </c:pt>
                <c:pt idx="1">
                  <c:v>17.712520602848233</c:v>
                </c:pt>
                <c:pt idx="2">
                  <c:v>20.067454463270103</c:v>
                </c:pt>
                <c:pt idx="3">
                  <c:v>20.800082205902584</c:v>
                </c:pt>
                <c:pt idx="4">
                  <c:v>24.583081778513666</c:v>
                </c:pt>
                <c:pt idx="5">
                  <c:v>8.4957580679966487</c:v>
                </c:pt>
                <c:pt idx="6">
                  <c:v>11.290371998870125</c:v>
                </c:pt>
                <c:pt idx="7">
                  <c:v>10.717933313307299</c:v>
                </c:pt>
                <c:pt idx="8">
                  <c:v>29.560494317295639</c:v>
                </c:pt>
                <c:pt idx="9">
                  <c:v>23.781832634538386</c:v>
                </c:pt>
                <c:pt idx="10">
                  <c:v>9.9591674136042219</c:v>
                </c:pt>
                <c:pt idx="11">
                  <c:v>12.556876352920085</c:v>
                </c:pt>
                <c:pt idx="12">
                  <c:v>17.389511627757575</c:v>
                </c:pt>
                <c:pt idx="13">
                  <c:v>23.121223479827858</c:v>
                </c:pt>
                <c:pt idx="14">
                  <c:v>15.917881582862243</c:v>
                </c:pt>
                <c:pt idx="15">
                  <c:v>9.324706553286644</c:v>
                </c:pt>
                <c:pt idx="16">
                  <c:v>10.240083410133959</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Primer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TSJ'!$G$6:$G$22</c:f>
              <c:numCache>
                <c:formatCode>#,##0</c:formatCode>
                <c:ptCount val="17"/>
                <c:pt idx="0">
                  <c:v>5355</c:v>
                </c:pt>
                <c:pt idx="1">
                  <c:v>607</c:v>
                </c:pt>
                <c:pt idx="2">
                  <c:v>574</c:v>
                </c:pt>
                <c:pt idx="3">
                  <c:v>457</c:v>
                </c:pt>
                <c:pt idx="4">
                  <c:v>2532</c:v>
                </c:pt>
                <c:pt idx="5">
                  <c:v>255</c:v>
                </c:pt>
                <c:pt idx="6">
                  <c:v>1104</c:v>
                </c:pt>
                <c:pt idx="7">
                  <c:v>851</c:v>
                </c:pt>
                <c:pt idx="8">
                  <c:v>6413</c:v>
                </c:pt>
                <c:pt idx="9">
                  <c:v>4347</c:v>
                </c:pt>
                <c:pt idx="10">
                  <c:v>371</c:v>
                </c:pt>
                <c:pt idx="11">
                  <c:v>1214</c:v>
                </c:pt>
                <c:pt idx="12">
                  <c:v>5739</c:v>
                </c:pt>
                <c:pt idx="13">
                  <c:v>1366</c:v>
                </c:pt>
                <c:pt idx="14">
                  <c:v>375</c:v>
                </c:pt>
                <c:pt idx="15">
                  <c:v>1382</c:v>
                </c:pt>
                <c:pt idx="16">
                  <c:v>137</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Primer</a:t>
            </a:r>
            <a:r>
              <a:rPr lang="es-ES" sz="1400" b="1" baseline="0"/>
              <a:t> t</a:t>
            </a:r>
            <a:r>
              <a:rPr lang="es-ES" sz="1400" b="1"/>
              <a:t>rimestre de 2023</a:t>
            </a:r>
          </a:p>
        </c:rich>
      </c:tx>
      <c:layout>
        <c:manualLayout>
          <c:xMode val="edge"/>
          <c:yMode val="edge"/>
          <c:x val="0.1182633513077675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5702724659417566E-2"/>
          <c:y val="0.21188235294117649"/>
          <c:w val="0.91644013248343958"/>
          <c:h val="0.4514932839277443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TSJ'!$G$53:$G$69</c:f>
              <c:numCache>
                <c:formatCode>#,##0.0</c:formatCode>
                <c:ptCount val="17"/>
                <c:pt idx="0">
                  <c:v>61.234018121381482</c:v>
                </c:pt>
                <c:pt idx="1">
                  <c:v>44.985355673342582</c:v>
                </c:pt>
                <c:pt idx="2">
                  <c:v>57.0233607025596</c:v>
                </c:pt>
                <c:pt idx="3">
                  <c:v>37.871066008356493</c:v>
                </c:pt>
                <c:pt idx="4">
                  <c:v>114.4197850426408</c:v>
                </c:pt>
                <c:pt idx="5">
                  <c:v>43.328366146782912</c:v>
                </c:pt>
                <c:pt idx="6">
                  <c:v>46.336694002797827</c:v>
                </c:pt>
                <c:pt idx="7">
                  <c:v>40.901171522979872</c:v>
                </c:pt>
                <c:pt idx="8">
                  <c:v>81.186916512555428</c:v>
                </c:pt>
                <c:pt idx="9">
                  <c:v>83.303486271022066</c:v>
                </c:pt>
                <c:pt idx="10">
                  <c:v>35.189058194734919</c:v>
                </c:pt>
                <c:pt idx="11">
                  <c:v>44.967692898067796</c:v>
                </c:pt>
                <c:pt idx="12">
                  <c:v>83.793792805794041</c:v>
                </c:pt>
                <c:pt idx="13">
                  <c:v>87.976577363356142</c:v>
                </c:pt>
                <c:pt idx="14">
                  <c:v>55.786968164236832</c:v>
                </c:pt>
                <c:pt idx="15">
                  <c:v>62.254804138367838</c:v>
                </c:pt>
                <c:pt idx="16">
                  <c:v>42.511861429950073</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Primer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1089809425995659E-2"/>
          <c:y val="0.21064327485380122"/>
          <c:w val="0.91356492203180484"/>
          <c:h val="0.44086169053429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TSJ'!$G$6:$G$22</c:f>
              <c:numCache>
                <c:formatCode>#,##0</c:formatCode>
                <c:ptCount val="17"/>
                <c:pt idx="0">
                  <c:v>6038</c:v>
                </c:pt>
                <c:pt idx="1">
                  <c:v>641</c:v>
                </c:pt>
                <c:pt idx="2">
                  <c:v>967</c:v>
                </c:pt>
                <c:pt idx="3">
                  <c:v>808</c:v>
                </c:pt>
                <c:pt idx="4">
                  <c:v>2392</c:v>
                </c:pt>
                <c:pt idx="5">
                  <c:v>479</c:v>
                </c:pt>
                <c:pt idx="6">
                  <c:v>1664</c:v>
                </c:pt>
                <c:pt idx="7">
                  <c:v>1056</c:v>
                </c:pt>
                <c:pt idx="8">
                  <c:v>3749</c:v>
                </c:pt>
                <c:pt idx="9">
                  <c:v>3266</c:v>
                </c:pt>
                <c:pt idx="10">
                  <c:v>507</c:v>
                </c:pt>
                <c:pt idx="11">
                  <c:v>2185</c:v>
                </c:pt>
                <c:pt idx="12">
                  <c:v>3798</c:v>
                </c:pt>
                <c:pt idx="13">
                  <c:v>707</c:v>
                </c:pt>
                <c:pt idx="14">
                  <c:v>348</c:v>
                </c:pt>
                <c:pt idx="15">
                  <c:v>2467</c:v>
                </c:pt>
                <c:pt idx="16">
                  <c:v>251</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p>
          <a:p>
            <a:pPr>
              <a:defRPr/>
            </a:pPr>
            <a:r>
              <a:rPr lang="es-ES" sz="1400" b="1"/>
              <a:t>Primer</a:t>
            </a:r>
            <a:r>
              <a:rPr lang="es-ES" sz="1400" b="1" baseline="0"/>
              <a:t> trimestre </a:t>
            </a:r>
            <a:r>
              <a:rPr lang="es-ES" sz="1400" b="1"/>
              <a:t>de 2023</a:t>
            </a:r>
          </a:p>
        </c:rich>
      </c:tx>
      <c:layout>
        <c:manualLayout>
          <c:xMode val="edge"/>
          <c:yMode val="edge"/>
          <c:x val="0.12618971500742859"/>
          <c:y val="1.40930151255631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627416744580748E-2"/>
          <c:y val="0.29236632242431471"/>
          <c:w val="0.91966776685103202"/>
          <c:h val="0.354386003568904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TSJ'!$G$52:$G$68</c:f>
              <c:numCache>
                <c:formatCode>#,##0.0</c:formatCode>
                <c:ptCount val="17"/>
                <c:pt idx="0">
                  <c:v>69.044071226312127</c:v>
                </c:pt>
                <c:pt idx="1">
                  <c:v>47.50512847876869</c:v>
                </c:pt>
                <c:pt idx="2">
                  <c:v>96.065487455357371</c:v>
                </c:pt>
                <c:pt idx="3">
                  <c:v>66.958033555256122</c:v>
                </c:pt>
                <c:pt idx="4">
                  <c:v>108.09325664375861</c:v>
                </c:pt>
                <c:pt idx="5">
                  <c:v>81.389362291407906</c:v>
                </c:pt>
                <c:pt idx="6">
                  <c:v>69.840814149144563</c:v>
                </c:pt>
                <c:pt idx="7">
                  <c:v>50.753980174226491</c:v>
                </c:pt>
                <c:pt idx="8">
                  <c:v>47.461367535563745</c:v>
                </c:pt>
                <c:pt idx="9">
                  <c:v>62.587804499921333</c:v>
                </c:pt>
                <c:pt idx="10">
                  <c:v>48.08855122568896</c:v>
                </c:pt>
                <c:pt idx="11">
                  <c:v>80.934439029883151</c:v>
                </c:pt>
                <c:pt idx="12">
                  <c:v>55.453707105141284</c:v>
                </c:pt>
                <c:pt idx="13">
                  <c:v>45.53399721514846</c:v>
                </c:pt>
                <c:pt idx="14">
                  <c:v>51.770306456411781</c:v>
                </c:pt>
                <c:pt idx="15">
                  <c:v>111.1306814828896</c:v>
                </c:pt>
                <c:pt idx="16">
                  <c:v>77.886695028594659</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Primer trimestre de 2023</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'!$G$6:$G$22</c:f>
              <c:numCache>
                <c:formatCode>#,##0</c:formatCode>
                <c:ptCount val="17"/>
                <c:pt idx="0">
                  <c:v>1446</c:v>
                </c:pt>
                <c:pt idx="1">
                  <c:v>132</c:v>
                </c:pt>
                <c:pt idx="2">
                  <c:v>89</c:v>
                </c:pt>
                <c:pt idx="3">
                  <c:v>81</c:v>
                </c:pt>
                <c:pt idx="4">
                  <c:v>292</c:v>
                </c:pt>
                <c:pt idx="5">
                  <c:v>68</c:v>
                </c:pt>
                <c:pt idx="6">
                  <c:v>162</c:v>
                </c:pt>
                <c:pt idx="7">
                  <c:v>271</c:v>
                </c:pt>
                <c:pt idx="8">
                  <c:v>865</c:v>
                </c:pt>
                <c:pt idx="9">
                  <c:v>1042</c:v>
                </c:pt>
                <c:pt idx="10">
                  <c:v>78</c:v>
                </c:pt>
                <c:pt idx="11">
                  <c:v>177</c:v>
                </c:pt>
                <c:pt idx="12">
                  <c:v>521</c:v>
                </c:pt>
                <c:pt idx="13">
                  <c:v>297</c:v>
                </c:pt>
                <c:pt idx="14">
                  <c:v>30</c:v>
                </c:pt>
                <c:pt idx="15">
                  <c:v>176</c:v>
                </c:pt>
                <c:pt idx="16">
                  <c:v>24</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Resumen!$B$37:$B$69</c:f>
              <c:strCache>
                <c:ptCount val="33"/>
                <c:pt idx="0">
                  <c:v>15-T1</c:v>
                </c:pt>
                <c:pt idx="1">
                  <c:v>15-T2</c:v>
                </c:pt>
                <c:pt idx="2">
                  <c:v>15-T3</c:v>
                </c:pt>
                <c:pt idx="3">
                  <c:v>15-T4</c:v>
                </c:pt>
                <c:pt idx="4">
                  <c:v>16-T1</c:v>
                </c:pt>
                <c:pt idx="5">
                  <c:v>16-T2</c:v>
                </c:pt>
                <c:pt idx="6">
                  <c:v>16-T3</c:v>
                </c:pt>
                <c:pt idx="7">
                  <c:v>16-T4</c:v>
                </c:pt>
                <c:pt idx="8">
                  <c:v>17-T1</c:v>
                </c:pt>
                <c:pt idx="9">
                  <c:v>17-T2</c:v>
                </c:pt>
                <c:pt idx="10">
                  <c:v>17-T3</c:v>
                </c:pt>
                <c:pt idx="11">
                  <c:v>17-T4</c:v>
                </c:pt>
                <c:pt idx="12">
                  <c:v>18-T1</c:v>
                </c:pt>
                <c:pt idx="13">
                  <c:v>18-T2</c:v>
                </c:pt>
                <c:pt idx="14">
                  <c:v>18-T3</c:v>
                </c:pt>
                <c:pt idx="15">
                  <c:v>18-T4</c:v>
                </c:pt>
                <c:pt idx="16">
                  <c:v>19-T1</c:v>
                </c:pt>
                <c:pt idx="17">
                  <c:v>19-T2</c:v>
                </c:pt>
                <c:pt idx="18">
                  <c:v>19-T3</c:v>
                </c:pt>
                <c:pt idx="19">
                  <c:v>19-T4</c:v>
                </c:pt>
                <c:pt idx="20">
                  <c:v>20-T1</c:v>
                </c:pt>
                <c:pt idx="21">
                  <c:v>20-T2</c:v>
                </c:pt>
                <c:pt idx="22">
                  <c:v>20-T3</c:v>
                </c:pt>
                <c:pt idx="23">
                  <c:v>20-T4</c:v>
                </c:pt>
                <c:pt idx="24">
                  <c:v>21-T1</c:v>
                </c:pt>
                <c:pt idx="25">
                  <c:v>21-T2</c:v>
                </c:pt>
                <c:pt idx="26">
                  <c:v>21-T3</c:v>
                </c:pt>
                <c:pt idx="27">
                  <c:v>21-T4</c:v>
                </c:pt>
                <c:pt idx="28">
                  <c:v>22-T1</c:v>
                </c:pt>
                <c:pt idx="29">
                  <c:v>22-T2</c:v>
                </c:pt>
                <c:pt idx="30">
                  <c:v>22-T3</c:v>
                </c:pt>
                <c:pt idx="31">
                  <c:v>22-T4</c:v>
                </c:pt>
                <c:pt idx="32">
                  <c:v>23-T1</c:v>
                </c:pt>
              </c:strCache>
            </c:strRef>
          </c:cat>
          <c:val>
            <c:numRef>
              <c:f>Resumen!$C$37:$C$69</c:f>
              <c:numCache>
                <c:formatCode>#,##0</c:formatCode>
                <c:ptCount val="33"/>
                <c:pt idx="0">
                  <c:v>28755</c:v>
                </c:pt>
                <c:pt idx="1">
                  <c:v>26417</c:v>
                </c:pt>
                <c:pt idx="2">
                  <c:v>24957</c:v>
                </c:pt>
                <c:pt idx="3">
                  <c:v>24328</c:v>
                </c:pt>
                <c:pt idx="4">
                  <c:v>25182</c:v>
                </c:pt>
                <c:pt idx="5">
                  <c:v>25866</c:v>
                </c:pt>
                <c:pt idx="6">
                  <c:v>23364</c:v>
                </c:pt>
                <c:pt idx="7">
                  <c:v>24509</c:v>
                </c:pt>
                <c:pt idx="8">
                  <c:v>27166</c:v>
                </c:pt>
                <c:pt idx="9">
                  <c:v>25869</c:v>
                </c:pt>
                <c:pt idx="10">
                  <c:v>26101</c:v>
                </c:pt>
                <c:pt idx="11">
                  <c:v>25688</c:v>
                </c:pt>
                <c:pt idx="12">
                  <c:v>27589</c:v>
                </c:pt>
                <c:pt idx="13">
                  <c:v>25785</c:v>
                </c:pt>
                <c:pt idx="14">
                  <c:v>26669</c:v>
                </c:pt>
                <c:pt idx="15">
                  <c:v>27251</c:v>
                </c:pt>
                <c:pt idx="16">
                  <c:v>29386</c:v>
                </c:pt>
                <c:pt idx="17">
                  <c:v>28121</c:v>
                </c:pt>
                <c:pt idx="18">
                  <c:v>30981</c:v>
                </c:pt>
                <c:pt idx="19">
                  <c:v>31561</c:v>
                </c:pt>
                <c:pt idx="20">
                  <c:v>30597</c:v>
                </c:pt>
                <c:pt idx="21">
                  <c:v>27401</c:v>
                </c:pt>
                <c:pt idx="22">
                  <c:v>41597</c:v>
                </c:pt>
                <c:pt idx="23">
                  <c:v>29692</c:v>
                </c:pt>
                <c:pt idx="24">
                  <c:v>34461</c:v>
                </c:pt>
                <c:pt idx="25">
                  <c:v>28179</c:v>
                </c:pt>
                <c:pt idx="26">
                  <c:v>26434</c:v>
                </c:pt>
                <c:pt idx="27">
                  <c:v>28219</c:v>
                </c:pt>
                <c:pt idx="28">
                  <c:v>30126</c:v>
                </c:pt>
                <c:pt idx="29">
                  <c:v>28753</c:v>
                </c:pt>
                <c:pt idx="30">
                  <c:v>30167</c:v>
                </c:pt>
                <c:pt idx="31">
                  <c:v>31889</c:v>
                </c:pt>
                <c:pt idx="32">
                  <c:v>33079</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Resumen!$B$37:$B$69</c:f>
              <c:strCache>
                <c:ptCount val="33"/>
                <c:pt idx="0">
                  <c:v>15-T1</c:v>
                </c:pt>
                <c:pt idx="1">
                  <c:v>15-T2</c:v>
                </c:pt>
                <c:pt idx="2">
                  <c:v>15-T3</c:v>
                </c:pt>
                <c:pt idx="3">
                  <c:v>15-T4</c:v>
                </c:pt>
                <c:pt idx="4">
                  <c:v>16-T1</c:v>
                </c:pt>
                <c:pt idx="5">
                  <c:v>16-T2</c:v>
                </c:pt>
                <c:pt idx="6">
                  <c:v>16-T3</c:v>
                </c:pt>
                <c:pt idx="7">
                  <c:v>16-T4</c:v>
                </c:pt>
                <c:pt idx="8">
                  <c:v>17-T1</c:v>
                </c:pt>
                <c:pt idx="9">
                  <c:v>17-T2</c:v>
                </c:pt>
                <c:pt idx="10">
                  <c:v>17-T3</c:v>
                </c:pt>
                <c:pt idx="11">
                  <c:v>17-T4</c:v>
                </c:pt>
                <c:pt idx="12">
                  <c:v>18-T1</c:v>
                </c:pt>
                <c:pt idx="13">
                  <c:v>18-T2</c:v>
                </c:pt>
                <c:pt idx="14">
                  <c:v>18-T3</c:v>
                </c:pt>
                <c:pt idx="15">
                  <c:v>18-T4</c:v>
                </c:pt>
                <c:pt idx="16">
                  <c:v>19-T1</c:v>
                </c:pt>
                <c:pt idx="17">
                  <c:v>19-T2</c:v>
                </c:pt>
                <c:pt idx="18">
                  <c:v>19-T3</c:v>
                </c:pt>
                <c:pt idx="19">
                  <c:v>19-T4</c:v>
                </c:pt>
                <c:pt idx="20">
                  <c:v>20-T1</c:v>
                </c:pt>
                <c:pt idx="21">
                  <c:v>20-T2</c:v>
                </c:pt>
                <c:pt idx="22">
                  <c:v>20-T3</c:v>
                </c:pt>
                <c:pt idx="23">
                  <c:v>20-T4</c:v>
                </c:pt>
                <c:pt idx="24">
                  <c:v>21-T1</c:v>
                </c:pt>
                <c:pt idx="25">
                  <c:v>21-T2</c:v>
                </c:pt>
                <c:pt idx="26">
                  <c:v>21-T3</c:v>
                </c:pt>
                <c:pt idx="27">
                  <c:v>21-T4</c:v>
                </c:pt>
                <c:pt idx="28">
                  <c:v>22-T1</c:v>
                </c:pt>
                <c:pt idx="29">
                  <c:v>22-T2</c:v>
                </c:pt>
                <c:pt idx="30">
                  <c:v>22-T3</c:v>
                </c:pt>
                <c:pt idx="31">
                  <c:v>22-T4</c:v>
                </c:pt>
                <c:pt idx="32">
                  <c:v>23-T1</c:v>
                </c:pt>
              </c:strCache>
            </c:strRef>
          </c:cat>
          <c:val>
            <c:numRef>
              <c:f>Resumen!$D$37:$D$69</c:f>
              <c:numCache>
                <c:formatCode>#,##0</c:formatCode>
                <c:ptCount val="33"/>
                <c:pt idx="0">
                  <c:v>38621</c:v>
                </c:pt>
                <c:pt idx="1">
                  <c:v>31470</c:v>
                </c:pt>
                <c:pt idx="2">
                  <c:v>26018</c:v>
                </c:pt>
                <c:pt idx="3">
                  <c:v>29112</c:v>
                </c:pt>
                <c:pt idx="4">
                  <c:v>27945</c:v>
                </c:pt>
                <c:pt idx="5">
                  <c:v>30682</c:v>
                </c:pt>
                <c:pt idx="6">
                  <c:v>24220</c:v>
                </c:pt>
                <c:pt idx="7">
                  <c:v>29081</c:v>
                </c:pt>
                <c:pt idx="8">
                  <c:v>34041</c:v>
                </c:pt>
                <c:pt idx="9">
                  <c:v>32047</c:v>
                </c:pt>
                <c:pt idx="10">
                  <c:v>26854</c:v>
                </c:pt>
                <c:pt idx="11">
                  <c:v>29408</c:v>
                </c:pt>
                <c:pt idx="12">
                  <c:v>31392</c:v>
                </c:pt>
                <c:pt idx="13">
                  <c:v>33573</c:v>
                </c:pt>
                <c:pt idx="14">
                  <c:v>27761</c:v>
                </c:pt>
                <c:pt idx="15">
                  <c:v>31480</c:v>
                </c:pt>
                <c:pt idx="16">
                  <c:v>34020</c:v>
                </c:pt>
                <c:pt idx="17">
                  <c:v>33623</c:v>
                </c:pt>
                <c:pt idx="18">
                  <c:v>28752</c:v>
                </c:pt>
                <c:pt idx="19">
                  <c:v>34857</c:v>
                </c:pt>
                <c:pt idx="20">
                  <c:v>32408</c:v>
                </c:pt>
                <c:pt idx="21">
                  <c:v>21297</c:v>
                </c:pt>
                <c:pt idx="22">
                  <c:v>32446</c:v>
                </c:pt>
                <c:pt idx="23">
                  <c:v>31906</c:v>
                </c:pt>
                <c:pt idx="24">
                  <c:v>34356</c:v>
                </c:pt>
                <c:pt idx="25">
                  <c:v>32151</c:v>
                </c:pt>
                <c:pt idx="26">
                  <c:v>25447</c:v>
                </c:pt>
                <c:pt idx="27">
                  <c:v>30377</c:v>
                </c:pt>
                <c:pt idx="28">
                  <c:v>31990</c:v>
                </c:pt>
                <c:pt idx="29">
                  <c:v>30414</c:v>
                </c:pt>
                <c:pt idx="30">
                  <c:v>26050</c:v>
                </c:pt>
                <c:pt idx="31">
                  <c:v>32084</c:v>
                </c:pt>
                <c:pt idx="32">
                  <c:v>31323</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Ejecuciones hipotecarias presentadas por cada 100.000 habitantes. Primer trimestre de 2023</a:t>
            </a:r>
          </a:p>
        </c:rich>
      </c:tx>
      <c:layout>
        <c:manualLayout>
          <c:xMode val="edge"/>
          <c:yMode val="edge"/>
          <c:x val="8.8315009861750865E-2"/>
          <c:y val="1.98502098065767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854974387352392E-2"/>
          <c:y val="0.17948786089238844"/>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'!$G$52:$G$68</c:f>
              <c:numCache>
                <c:formatCode>#,##0.0</c:formatCode>
                <c:ptCount val="17"/>
                <c:pt idx="0">
                  <c:v>16.534900131375842</c:v>
                </c:pt>
                <c:pt idx="1">
                  <c:v>9.7826473622425389</c:v>
                </c:pt>
                <c:pt idx="2">
                  <c:v>8.8416012239160349</c:v>
                </c:pt>
                <c:pt idx="3">
                  <c:v>6.7123771262076071</c:v>
                </c:pt>
                <c:pt idx="4">
                  <c:v>13.195330660525716</c:v>
                </c:pt>
                <c:pt idx="5">
                  <c:v>11.554230972475443</c:v>
                </c:pt>
                <c:pt idx="6">
                  <c:v>6.7994061851931606</c:v>
                </c:pt>
                <c:pt idx="7">
                  <c:v>13.024932412135778</c:v>
                </c:pt>
                <c:pt idx="8">
                  <c:v>10.950675625036713</c:v>
                </c:pt>
                <c:pt idx="9">
                  <c:v>19.968307498137793</c:v>
                </c:pt>
                <c:pt idx="10">
                  <c:v>7.398238650105994</c:v>
                </c:pt>
                <c:pt idx="11">
                  <c:v>6.556245175418451</c:v>
                </c:pt>
                <c:pt idx="12">
                  <c:v>7.6069987893045301</c:v>
                </c:pt>
                <c:pt idx="13">
                  <c:v>19.128143101696029</c:v>
                </c:pt>
                <c:pt idx="14">
                  <c:v>4.4629574531389462</c:v>
                </c:pt>
                <c:pt idx="15">
                  <c:v>7.9282529148717362</c:v>
                </c:pt>
                <c:pt idx="16">
                  <c:v>7.4473333891883344</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6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Primer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6751757485138243E-2"/>
          <c:y val="0.19365591397849466"/>
          <c:w val="0.88487151969709754"/>
          <c:h val="0.4859534896847571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'!$G$6:$G$22</c:f>
              <c:numCache>
                <c:formatCode>#,##0</c:formatCode>
                <c:ptCount val="17"/>
                <c:pt idx="0">
                  <c:v>51685</c:v>
                </c:pt>
                <c:pt idx="1">
                  <c:v>6334</c:v>
                </c:pt>
                <c:pt idx="2">
                  <c:v>5896</c:v>
                </c:pt>
                <c:pt idx="3">
                  <c:v>5618</c:v>
                </c:pt>
                <c:pt idx="4">
                  <c:v>18873</c:v>
                </c:pt>
                <c:pt idx="5">
                  <c:v>1827</c:v>
                </c:pt>
                <c:pt idx="6">
                  <c:v>7372</c:v>
                </c:pt>
                <c:pt idx="7">
                  <c:v>8062</c:v>
                </c:pt>
                <c:pt idx="8">
                  <c:v>32354</c:v>
                </c:pt>
                <c:pt idx="9">
                  <c:v>27606</c:v>
                </c:pt>
                <c:pt idx="10">
                  <c:v>4179</c:v>
                </c:pt>
                <c:pt idx="11">
                  <c:v>10119</c:v>
                </c:pt>
                <c:pt idx="12">
                  <c:v>33778</c:v>
                </c:pt>
                <c:pt idx="13">
                  <c:v>7859</c:v>
                </c:pt>
                <c:pt idx="14">
                  <c:v>2312</c:v>
                </c:pt>
                <c:pt idx="15">
                  <c:v>4616</c:v>
                </c:pt>
                <c:pt idx="16">
                  <c:v>700</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Primer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3928826816899795E-2"/>
          <c:y val="0.24069309295734131"/>
          <c:w val="0.95008659819969865"/>
          <c:h val="0.69935492487822171"/>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'!$G$53:$G$69</c:f>
              <c:numCache>
                <c:formatCode>#,##0.0</c:formatCode>
                <c:ptCount val="17"/>
                <c:pt idx="0">
                  <c:v>591.01404791850655</c:v>
                </c:pt>
                <c:pt idx="1">
                  <c:v>469.41885145791088</c:v>
                </c:pt>
                <c:pt idx="2">
                  <c:v>585.73124512594313</c:v>
                </c:pt>
                <c:pt idx="3">
                  <c:v>465.55721845721399</c:v>
                </c:pt>
                <c:pt idx="4">
                  <c:v>852.86121765788312</c:v>
                </c:pt>
                <c:pt idx="5">
                  <c:v>310.43499980459757</c:v>
                </c:pt>
                <c:pt idx="6">
                  <c:v>309.41495306940726</c:v>
                </c:pt>
                <c:pt idx="7">
                  <c:v>387.47972364073297</c:v>
                </c:pt>
                <c:pt idx="8">
                  <c:v>409.59324759819407</c:v>
                </c:pt>
                <c:pt idx="9">
                  <c:v>529.02600460037615</c:v>
                </c:pt>
                <c:pt idx="10">
                  <c:v>396.37486306144802</c:v>
                </c:pt>
                <c:pt idx="11">
                  <c:v>374.81720299468537</c:v>
                </c:pt>
                <c:pt idx="12">
                  <c:v>493.18465471233867</c:v>
                </c:pt>
                <c:pt idx="13">
                  <c:v>506.1551401893235</c:v>
                </c:pt>
                <c:pt idx="14">
                  <c:v>343.94525438857482</c:v>
                </c:pt>
                <c:pt idx="15">
                  <c:v>207.936451449136</c:v>
                </c:pt>
                <c:pt idx="16">
                  <c:v>217.21389051799306</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Primer trimestre de 2023</a:t>
            </a:r>
          </a:p>
        </c:rich>
      </c:tx>
      <c:layout>
        <c:manualLayout>
          <c:xMode val="edge"/>
          <c:yMode val="edge"/>
          <c:x val="0.28223253306872231"/>
          <c:y val="1.56402737047898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TSJ'!$G$6:$G$22</c:f>
              <c:numCache>
                <c:formatCode>#,##0</c:formatCode>
                <c:ptCount val="17"/>
                <c:pt idx="0">
                  <c:v>1279</c:v>
                </c:pt>
                <c:pt idx="1">
                  <c:v>187</c:v>
                </c:pt>
                <c:pt idx="2">
                  <c:v>103</c:v>
                </c:pt>
                <c:pt idx="3">
                  <c:v>201</c:v>
                </c:pt>
                <c:pt idx="4">
                  <c:v>366</c:v>
                </c:pt>
                <c:pt idx="5">
                  <c:v>34</c:v>
                </c:pt>
                <c:pt idx="6">
                  <c:v>304</c:v>
                </c:pt>
                <c:pt idx="7">
                  <c:v>139</c:v>
                </c:pt>
                <c:pt idx="8">
                  <c:v>1715</c:v>
                </c:pt>
                <c:pt idx="9">
                  <c:v>1010</c:v>
                </c:pt>
                <c:pt idx="10">
                  <c:v>54</c:v>
                </c:pt>
                <c:pt idx="11">
                  <c:v>181</c:v>
                </c:pt>
                <c:pt idx="12">
                  <c:v>661</c:v>
                </c:pt>
                <c:pt idx="13">
                  <c:v>172</c:v>
                </c:pt>
                <c:pt idx="14">
                  <c:v>30</c:v>
                </c:pt>
                <c:pt idx="15">
                  <c:v>119</c:v>
                </c:pt>
                <c:pt idx="16">
                  <c:v>24</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Primer trimestre de 2023</a:t>
            </a:r>
          </a:p>
        </c:rich>
      </c:tx>
      <c:layout>
        <c:manualLayout>
          <c:xMode val="edge"/>
          <c:yMode val="edge"/>
          <c:x val="0.13051025274201239"/>
          <c:y val="3.0204962243797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3017792165378259E-2"/>
          <c:y val="0.188586387434555"/>
          <c:w val="0.94674829088406653"/>
          <c:h val="0.5118003050665787"/>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TSJ'!$G$54:$G$70</c:f>
              <c:numCache>
                <c:formatCode>#,##0.0</c:formatCode>
                <c:ptCount val="17"/>
                <c:pt idx="0">
                  <c:v>14.625267820214178</c:v>
                </c:pt>
                <c:pt idx="1">
                  <c:v>13.858750429843596</c:v>
                </c:pt>
                <c:pt idx="2">
                  <c:v>10.232414899588219</c:v>
                </c:pt>
                <c:pt idx="3">
                  <c:v>16.656639535404061</c:v>
                </c:pt>
                <c:pt idx="4">
                  <c:v>16.539352814220589</c:v>
                </c:pt>
                <c:pt idx="5">
                  <c:v>5.7771154862377214</c:v>
                </c:pt>
                <c:pt idx="6">
                  <c:v>12.759379508016794</c:v>
                </c:pt>
                <c:pt idx="7">
                  <c:v>6.6806848903574645</c:v>
                </c:pt>
                <c:pt idx="8">
                  <c:v>21.711455140968745</c:v>
                </c:pt>
                <c:pt idx="9">
                  <c:v>19.35507732545026</c:v>
                </c:pt>
                <c:pt idx="10">
                  <c:v>5.1218575269964575</c:v>
                </c:pt>
                <c:pt idx="11">
                  <c:v>6.7044089081962692</c:v>
                </c:pt>
                <c:pt idx="12">
                  <c:v>9.6511059495783016</c:v>
                </c:pt>
                <c:pt idx="13">
                  <c:v>11.077577823204434</c:v>
                </c:pt>
                <c:pt idx="14">
                  <c:v>4.4629574531389462</c:v>
                </c:pt>
                <c:pt idx="15">
                  <c:v>5.3605800958507759</c:v>
                </c:pt>
                <c:pt idx="16">
                  <c:v>7.4473333891883344</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Lanzamientos derivados de ejecuciones hipotecarias practicados. </a:t>
            </a:r>
          </a:p>
          <a:p>
            <a:pPr>
              <a:defRPr sz="1200"/>
            </a:pPr>
            <a:r>
              <a:rPr lang="es-ES" sz="1200" b="1" baseline="0"/>
              <a:t> Primer </a:t>
            </a:r>
            <a:r>
              <a:rPr lang="es-ES" sz="1200" b="1"/>
              <a:t>trimestre de 2023</a:t>
            </a:r>
          </a:p>
        </c:rich>
      </c:tx>
      <c:layout>
        <c:manualLayout>
          <c:xMode val="edge"/>
          <c:yMode val="edge"/>
          <c:x val="0.18245006050890344"/>
          <c:y val="2.469135802469135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369168434178438E-2"/>
          <c:y val="0.23654677514341177"/>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TSJ'!$G$6:$G$22</c:f>
              <c:numCache>
                <c:formatCode>#,##0</c:formatCode>
                <c:ptCount val="17"/>
                <c:pt idx="0">
                  <c:v>323</c:v>
                </c:pt>
                <c:pt idx="1">
                  <c:v>42</c:v>
                </c:pt>
                <c:pt idx="2">
                  <c:v>9</c:v>
                </c:pt>
                <c:pt idx="3">
                  <c:v>19</c:v>
                </c:pt>
                <c:pt idx="4">
                  <c:v>38</c:v>
                </c:pt>
                <c:pt idx="5">
                  <c:v>9</c:v>
                </c:pt>
                <c:pt idx="6">
                  <c:v>54</c:v>
                </c:pt>
                <c:pt idx="7">
                  <c:v>18</c:v>
                </c:pt>
                <c:pt idx="8">
                  <c:v>299</c:v>
                </c:pt>
                <c:pt idx="9">
                  <c:v>304</c:v>
                </c:pt>
                <c:pt idx="10">
                  <c:v>11</c:v>
                </c:pt>
                <c:pt idx="11">
                  <c:v>28</c:v>
                </c:pt>
                <c:pt idx="12">
                  <c:v>72</c:v>
                </c:pt>
                <c:pt idx="13">
                  <c:v>66</c:v>
                </c:pt>
                <c:pt idx="14">
                  <c:v>5</c:v>
                </c:pt>
                <c:pt idx="15">
                  <c:v>9</c:v>
                </c:pt>
                <c:pt idx="16">
                  <c:v>2</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 Primer trimestre de 2023</a:t>
            </a:r>
          </a:p>
        </c:rich>
      </c:tx>
      <c:layout>
        <c:manualLayout>
          <c:xMode val="edge"/>
          <c:yMode val="edge"/>
          <c:x val="0.11084886921323676"/>
          <c:y val="1.64609053497942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46468187826886E-2"/>
          <c:y val="0.29236641716081785"/>
          <c:w val="0.92512412590761917"/>
          <c:h val="0.3543857943682966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TSJ'!$G$54:$G$70</c:f>
              <c:numCache>
                <c:formatCode>#,##0.0</c:formatCode>
                <c:ptCount val="17"/>
                <c:pt idx="0">
                  <c:v>3.6934804581150735</c:v>
                </c:pt>
                <c:pt idx="1">
                  <c:v>3.112660524349899</c:v>
                </c:pt>
                <c:pt idx="2">
                  <c:v>0.89409450578926186</c:v>
                </c:pt>
                <c:pt idx="3">
                  <c:v>1.5745082147894385</c:v>
                </c:pt>
                <c:pt idx="4">
                  <c:v>1.7172005654108808</c:v>
                </c:pt>
                <c:pt idx="5">
                  <c:v>1.5292364522393969</c:v>
                </c:pt>
                <c:pt idx="6">
                  <c:v>2.2664687283977201</c:v>
                </c:pt>
                <c:pt idx="7">
                  <c:v>0.86512466206067884</c:v>
                </c:pt>
                <c:pt idx="8">
                  <c:v>3.7852624414866787</c:v>
                </c:pt>
                <c:pt idx="9">
                  <c:v>5.825686640531563</c:v>
                </c:pt>
                <c:pt idx="10">
                  <c:v>1.043341348091871</c:v>
                </c:pt>
                <c:pt idx="11">
                  <c:v>1.0371461294447268</c:v>
                </c:pt>
                <c:pt idx="12">
                  <c:v>1.0512551109979389</c:v>
                </c:pt>
                <c:pt idx="13">
                  <c:v>4.2506984670435619</c:v>
                </c:pt>
                <c:pt idx="14">
                  <c:v>0.74382624218982452</c:v>
                </c:pt>
                <c:pt idx="15">
                  <c:v>0.40542202405594102</c:v>
                </c:pt>
                <c:pt idx="16">
                  <c:v>0.6206111157656945</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Primer </a:t>
            </a:r>
            <a:r>
              <a:rPr lang="es-ES" b="1"/>
              <a:t>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TSJ'!$G$6:$G$22</c:f>
              <c:numCache>
                <c:formatCode>#,##0</c:formatCode>
                <c:ptCount val="17"/>
                <c:pt idx="0">
                  <c:v>853</c:v>
                </c:pt>
                <c:pt idx="1">
                  <c:v>140</c:v>
                </c:pt>
                <c:pt idx="2">
                  <c:v>90</c:v>
                </c:pt>
                <c:pt idx="3">
                  <c:v>172</c:v>
                </c:pt>
                <c:pt idx="4">
                  <c:v>308</c:v>
                </c:pt>
                <c:pt idx="5">
                  <c:v>23</c:v>
                </c:pt>
                <c:pt idx="6">
                  <c:v>237</c:v>
                </c:pt>
                <c:pt idx="7">
                  <c:v>115</c:v>
                </c:pt>
                <c:pt idx="8">
                  <c:v>1240</c:v>
                </c:pt>
                <c:pt idx="9">
                  <c:v>675</c:v>
                </c:pt>
                <c:pt idx="10">
                  <c:v>41</c:v>
                </c:pt>
                <c:pt idx="11">
                  <c:v>148</c:v>
                </c:pt>
                <c:pt idx="12">
                  <c:v>573</c:v>
                </c:pt>
                <c:pt idx="13">
                  <c:v>96</c:v>
                </c:pt>
                <c:pt idx="14">
                  <c:v>23</c:v>
                </c:pt>
                <c:pt idx="15">
                  <c:v>105</c:v>
                </c:pt>
                <c:pt idx="16">
                  <c:v>21</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300" b="1"/>
              <a:t>Lanzamientos derivados de la LAU practicados por cada 100.000 habitantes. Primer trimestre de 2023</a:t>
            </a:r>
          </a:p>
        </c:rich>
      </c:tx>
      <c:layout>
        <c:manualLayout>
          <c:xMode val="edge"/>
          <c:yMode val="edge"/>
          <c:x val="0.12843334334150641"/>
          <c:y val="2.5236584701860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710196025723325E-2"/>
          <c:y val="0.19744348760327299"/>
          <c:w val="0.91354280704552671"/>
          <c:h val="0.4400154201493926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TSJ'!$G$54:$G$70</c:f>
              <c:numCache>
                <c:formatCode>#,##0.0</c:formatCode>
                <c:ptCount val="17"/>
                <c:pt idx="0">
                  <c:v>9.7539901881490962</c:v>
                </c:pt>
                <c:pt idx="1">
                  <c:v>10.375535081166328</c:v>
                </c:pt>
                <c:pt idx="2">
                  <c:v>8.9409450578926197</c:v>
                </c:pt>
                <c:pt idx="3">
                  <c:v>14.253442786514917</c:v>
                </c:pt>
                <c:pt idx="4">
                  <c:v>13.918362477540825</c:v>
                </c:pt>
                <c:pt idx="5">
                  <c:v>3.9080487112784588</c:v>
                </c:pt>
                <c:pt idx="6">
                  <c:v>9.9472794190788818</c:v>
                </c:pt>
                <c:pt idx="7">
                  <c:v>5.5271853409432259</c:v>
                </c:pt>
                <c:pt idx="8">
                  <c:v>15.698078352653784</c:v>
                </c:pt>
                <c:pt idx="9">
                  <c:v>12.935323955127648</c:v>
                </c:pt>
                <c:pt idx="10">
                  <c:v>3.8888177519787916</c:v>
                </c:pt>
                <c:pt idx="11">
                  <c:v>5.4820581127792707</c:v>
                </c:pt>
                <c:pt idx="12">
                  <c:v>8.366238591691932</c:v>
                </c:pt>
                <c:pt idx="13">
                  <c:v>6.1828341338815438</c:v>
                </c:pt>
                <c:pt idx="14">
                  <c:v>3.4216007140731928</c:v>
                </c:pt>
                <c:pt idx="15">
                  <c:v>4.7299236139859788</c:v>
                </c:pt>
                <c:pt idx="16">
                  <c:v>6.5164167155397923</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Lanzamientos derivados de otras causas practicados. </a:t>
            </a:r>
          </a:p>
          <a:p>
            <a:pPr>
              <a:defRPr sz="1200"/>
            </a:pPr>
            <a:r>
              <a:rPr lang="es-ES" sz="1200" b="1"/>
              <a:t>Primer trimestre de 2023</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TSJ'!$G$6:$G$22</c:f>
              <c:numCache>
                <c:formatCode>#,##0</c:formatCode>
                <c:ptCount val="17"/>
                <c:pt idx="0">
                  <c:v>103</c:v>
                </c:pt>
                <c:pt idx="1">
                  <c:v>5</c:v>
                </c:pt>
                <c:pt idx="2">
                  <c:v>4</c:v>
                </c:pt>
                <c:pt idx="3">
                  <c:v>10</c:v>
                </c:pt>
                <c:pt idx="4">
                  <c:v>20</c:v>
                </c:pt>
                <c:pt idx="5">
                  <c:v>2</c:v>
                </c:pt>
                <c:pt idx="6">
                  <c:v>13</c:v>
                </c:pt>
                <c:pt idx="7">
                  <c:v>6</c:v>
                </c:pt>
                <c:pt idx="8">
                  <c:v>176</c:v>
                </c:pt>
                <c:pt idx="9">
                  <c:v>31</c:v>
                </c:pt>
                <c:pt idx="10">
                  <c:v>2</c:v>
                </c:pt>
                <c:pt idx="11">
                  <c:v>5</c:v>
                </c:pt>
                <c:pt idx="12">
                  <c:v>16</c:v>
                </c:pt>
                <c:pt idx="13">
                  <c:v>10</c:v>
                </c:pt>
                <c:pt idx="14">
                  <c:v>2</c:v>
                </c:pt>
                <c:pt idx="15">
                  <c:v>5</c:v>
                </c:pt>
                <c:pt idx="16">
                  <c:v>1</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cat>
            <c:strRef>
              <c:f>Resumen!$B$107:$B$138</c:f>
              <c:strCache>
                <c:ptCount val="32"/>
                <c:pt idx="0">
                  <c:v>15-T2</c:v>
                </c:pt>
                <c:pt idx="1">
                  <c:v>15-T3</c:v>
                </c:pt>
                <c:pt idx="2">
                  <c:v>15-T4</c:v>
                </c:pt>
                <c:pt idx="3">
                  <c:v>16-T1</c:v>
                </c:pt>
                <c:pt idx="4">
                  <c:v>16-T2</c:v>
                </c:pt>
                <c:pt idx="5">
                  <c:v>16-T3</c:v>
                </c:pt>
                <c:pt idx="6">
                  <c:v>16-T4</c:v>
                </c:pt>
                <c:pt idx="7">
                  <c:v>17-T1</c:v>
                </c:pt>
                <c:pt idx="8">
                  <c:v>17-T2</c:v>
                </c:pt>
                <c:pt idx="9">
                  <c:v>17-T3</c:v>
                </c:pt>
                <c:pt idx="10">
                  <c:v>17-T4</c:v>
                </c:pt>
                <c:pt idx="11">
                  <c:v>18-T1</c:v>
                </c:pt>
                <c:pt idx="12">
                  <c:v>18-T2</c:v>
                </c:pt>
                <c:pt idx="13">
                  <c:v>18-T3</c:v>
                </c:pt>
                <c:pt idx="14">
                  <c:v>18-T4</c:v>
                </c:pt>
                <c:pt idx="15">
                  <c:v>19-T1</c:v>
                </c:pt>
                <c:pt idx="16">
                  <c:v>19-T2</c:v>
                </c:pt>
                <c:pt idx="17">
                  <c:v>19-T3</c:v>
                </c:pt>
                <c:pt idx="18">
                  <c:v>19-T4</c:v>
                </c:pt>
                <c:pt idx="19">
                  <c:v>20-T1</c:v>
                </c:pt>
                <c:pt idx="20">
                  <c:v>20-T2</c:v>
                </c:pt>
                <c:pt idx="21">
                  <c:v>20-T3</c:v>
                </c:pt>
                <c:pt idx="22">
                  <c:v>20-T4</c:v>
                </c:pt>
                <c:pt idx="23">
                  <c:v>21-T1</c:v>
                </c:pt>
                <c:pt idx="24">
                  <c:v>21-T2</c:v>
                </c:pt>
                <c:pt idx="25">
                  <c:v>21-T3</c:v>
                </c:pt>
                <c:pt idx="26">
                  <c:v>21-T4</c:v>
                </c:pt>
                <c:pt idx="27">
                  <c:v>22-T1</c:v>
                </c:pt>
                <c:pt idx="28">
                  <c:v>22-T2</c:v>
                </c:pt>
                <c:pt idx="29">
                  <c:v>22-T3</c:v>
                </c:pt>
                <c:pt idx="30">
                  <c:v>22-T4</c:v>
                </c:pt>
                <c:pt idx="31">
                  <c:v>23-T1</c:v>
                </c:pt>
              </c:strCache>
            </c:strRef>
          </c:cat>
          <c:val>
            <c:numRef>
              <c:f>Resumen!$C$107:$C$138</c:f>
              <c:numCache>
                <c:formatCode>#,##0</c:formatCode>
                <c:ptCount val="32"/>
                <c:pt idx="0">
                  <c:v>1593</c:v>
                </c:pt>
                <c:pt idx="1">
                  <c:v>1451</c:v>
                </c:pt>
                <c:pt idx="2">
                  <c:v>1526</c:v>
                </c:pt>
                <c:pt idx="3">
                  <c:v>1689</c:v>
                </c:pt>
                <c:pt idx="4">
                  <c:v>1847</c:v>
                </c:pt>
                <c:pt idx="5">
                  <c:v>1593</c:v>
                </c:pt>
                <c:pt idx="6">
                  <c:v>1911</c:v>
                </c:pt>
                <c:pt idx="7">
                  <c:v>1937</c:v>
                </c:pt>
                <c:pt idx="8">
                  <c:v>2001</c:v>
                </c:pt>
                <c:pt idx="9">
                  <c:v>1645</c:v>
                </c:pt>
                <c:pt idx="10">
                  <c:v>2011</c:v>
                </c:pt>
                <c:pt idx="11">
                  <c:v>2162</c:v>
                </c:pt>
                <c:pt idx="12">
                  <c:v>2410</c:v>
                </c:pt>
                <c:pt idx="13">
                  <c:v>1953</c:v>
                </c:pt>
                <c:pt idx="14">
                  <c:v>2590</c:v>
                </c:pt>
                <c:pt idx="15">
                  <c:v>2796</c:v>
                </c:pt>
                <c:pt idx="16">
                  <c:v>2982</c:v>
                </c:pt>
                <c:pt idx="17">
                  <c:v>2719</c:v>
                </c:pt>
                <c:pt idx="18">
                  <c:v>3534</c:v>
                </c:pt>
                <c:pt idx="19">
                  <c:v>3274</c:v>
                </c:pt>
                <c:pt idx="20">
                  <c:v>2305</c:v>
                </c:pt>
                <c:pt idx="21">
                  <c:v>3649</c:v>
                </c:pt>
                <c:pt idx="22">
                  <c:v>4513</c:v>
                </c:pt>
                <c:pt idx="23">
                  <c:v>4925</c:v>
                </c:pt>
                <c:pt idx="24">
                  <c:v>5017</c:v>
                </c:pt>
                <c:pt idx="25">
                  <c:v>4101</c:v>
                </c:pt>
                <c:pt idx="26">
                  <c:v>4849</c:v>
                </c:pt>
                <c:pt idx="27">
                  <c:v>5312</c:v>
                </c:pt>
                <c:pt idx="28">
                  <c:v>5798</c:v>
                </c:pt>
                <c:pt idx="29">
                  <c:v>7225</c:v>
                </c:pt>
                <c:pt idx="30">
                  <c:v>9416</c:v>
                </c:pt>
                <c:pt idx="31">
                  <c:v>9316</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10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Primer trimestre de 2023</a:t>
            </a:r>
          </a:p>
        </c:rich>
      </c:tx>
      <c:layout>
        <c:manualLayout>
          <c:xMode val="edge"/>
          <c:yMode val="edge"/>
          <c:x val="0.16674313109705222"/>
          <c:y val="1.518896475449852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0232762610422822E-2"/>
          <c:y val="0.22434434434434433"/>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TSJ'!$B$54:$B$69</c:f>
              <c:strCache>
                <c:ptCount val="16"/>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strCache>
            </c:strRef>
          </c:cat>
          <c:val>
            <c:numRef>
              <c:f>'Lanzamientos. Otros TSJ'!$G$54:$G$70</c:f>
              <c:numCache>
                <c:formatCode>#,##0.0</c:formatCode>
                <c:ptCount val="17"/>
                <c:pt idx="0">
                  <c:v>1.1777971739500079</c:v>
                </c:pt>
                <c:pt idx="1">
                  <c:v>0.37055482432736886</c:v>
                </c:pt>
                <c:pt idx="2">
                  <c:v>0.39737533590633867</c:v>
                </c:pt>
                <c:pt idx="3">
                  <c:v>0.82868853409970444</c:v>
                </c:pt>
                <c:pt idx="4">
                  <c:v>0.90378977126888471</c:v>
                </c:pt>
                <c:pt idx="5">
                  <c:v>0.33983032271986596</c:v>
                </c:pt>
                <c:pt idx="6">
                  <c:v>0.5456313605401919</c:v>
                </c:pt>
                <c:pt idx="7">
                  <c:v>0.28837488735355965</c:v>
                </c:pt>
                <c:pt idx="8">
                  <c:v>2.2281143468282791</c:v>
                </c:pt>
                <c:pt idx="9">
                  <c:v>0.59406672979104758</c:v>
                </c:pt>
                <c:pt idx="10">
                  <c:v>0.18969842692579472</c:v>
                </c:pt>
                <c:pt idx="11">
                  <c:v>0.18520466597227264</c:v>
                </c:pt>
                <c:pt idx="12">
                  <c:v>0.23361224688843088</c:v>
                </c:pt>
                <c:pt idx="13">
                  <c:v>0.64404522227932748</c:v>
                </c:pt>
                <c:pt idx="14">
                  <c:v>0.29753049687592975</c:v>
                </c:pt>
                <c:pt idx="15">
                  <c:v>0.22523445780885612</c:v>
                </c:pt>
                <c:pt idx="16">
                  <c:v>0.31030555788284725</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Primer</a:t>
            </a:r>
            <a:r>
              <a:rPr lang="es-ES" sz="1200" b="1"/>
              <a:t> trimestre de 2023</a:t>
            </a:r>
          </a:p>
        </c:rich>
      </c:tx>
      <c:layout>
        <c:manualLayout>
          <c:xMode val="edge"/>
          <c:yMode val="edge"/>
          <c:x val="0.10900921206032486"/>
          <c:y val="2.253521793211871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575563896E-2"/>
          <c:y val="0.2172399523243122"/>
          <c:w val="0.91816189885935995"/>
          <c:h val="0.4419872338367603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ocupas'!$G$52:$G$68</c:f>
              <c:numCache>
                <c:formatCode>#,##0.0</c:formatCode>
                <c:ptCount val="17"/>
                <c:pt idx="0">
                  <c:v>1.6580639827451571</c:v>
                </c:pt>
                <c:pt idx="1">
                  <c:v>0.51877675405831647</c:v>
                </c:pt>
                <c:pt idx="2">
                  <c:v>1.1921260077190159</c:v>
                </c:pt>
                <c:pt idx="3">
                  <c:v>2.8175410159389953</c:v>
                </c:pt>
                <c:pt idx="4">
                  <c:v>1.2653056797764386</c:v>
                </c:pt>
                <c:pt idx="5">
                  <c:v>0.33983032271986596</c:v>
                </c:pt>
                <c:pt idx="6">
                  <c:v>0.41971643118476293</c:v>
                </c:pt>
                <c:pt idx="7">
                  <c:v>2.8837488735355965</c:v>
                </c:pt>
                <c:pt idx="8">
                  <c:v>1.1900156170560128</c:v>
                </c:pt>
                <c:pt idx="9">
                  <c:v>1.9929980612344822</c:v>
                </c:pt>
                <c:pt idx="10">
                  <c:v>0.94849213462897364</c:v>
                </c:pt>
                <c:pt idx="11">
                  <c:v>0.70377773069463601</c:v>
                </c:pt>
                <c:pt idx="12">
                  <c:v>1.036654345567412</c:v>
                </c:pt>
                <c:pt idx="13">
                  <c:v>1.1592814001027896</c:v>
                </c:pt>
                <c:pt idx="14">
                  <c:v>0.14876524843796488</c:v>
                </c:pt>
                <c:pt idx="15">
                  <c:v>0.54056269874125462</c:v>
                </c:pt>
                <c:pt idx="16">
                  <c:v>0.6206111157656945</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Primer trimestre de 2023</a:t>
            </a:r>
          </a:p>
        </c:rich>
      </c:tx>
      <c:layout>
        <c:manualLayout>
          <c:xMode val="edge"/>
          <c:yMode val="edge"/>
          <c:x val="0.16101392603561981"/>
          <c:y val="2.15632215027562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ocupas'!$G$7:$G$23</c:f>
              <c:numCache>
                <c:formatCode>#,##0</c:formatCode>
                <c:ptCount val="17"/>
                <c:pt idx="0">
                  <c:v>145</c:v>
                </c:pt>
                <c:pt idx="1">
                  <c:v>7</c:v>
                </c:pt>
                <c:pt idx="2">
                  <c:v>12</c:v>
                </c:pt>
                <c:pt idx="3">
                  <c:v>34</c:v>
                </c:pt>
                <c:pt idx="4">
                  <c:v>28</c:v>
                </c:pt>
                <c:pt idx="5">
                  <c:v>2</c:v>
                </c:pt>
                <c:pt idx="6">
                  <c:v>10</c:v>
                </c:pt>
                <c:pt idx="7">
                  <c:v>60</c:v>
                </c:pt>
                <c:pt idx="8">
                  <c:v>94</c:v>
                </c:pt>
                <c:pt idx="9">
                  <c:v>104</c:v>
                </c:pt>
                <c:pt idx="10">
                  <c:v>10</c:v>
                </c:pt>
                <c:pt idx="11">
                  <c:v>19</c:v>
                </c:pt>
                <c:pt idx="12">
                  <c:v>71</c:v>
                </c:pt>
                <c:pt idx="13">
                  <c:v>18</c:v>
                </c:pt>
                <c:pt idx="14">
                  <c:v>1</c:v>
                </c:pt>
                <c:pt idx="15">
                  <c:v>12</c:v>
                </c:pt>
                <c:pt idx="16">
                  <c:v>2</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Resumen!$C$142</c:f>
              <c:strCache>
                <c:ptCount val="1"/>
                <c:pt idx="0">
                  <c:v>Ej. Hipotecarias</c:v>
                </c:pt>
              </c:strCache>
            </c:strRef>
          </c:tx>
          <c:cat>
            <c:strRef>
              <c:f>Resumen!$B$176:$B$207</c:f>
              <c:strCache>
                <c:ptCount val="32"/>
                <c:pt idx="0">
                  <c:v>15-T2</c:v>
                </c:pt>
                <c:pt idx="1">
                  <c:v>15-T3</c:v>
                </c:pt>
                <c:pt idx="2">
                  <c:v>15-T4</c:v>
                </c:pt>
                <c:pt idx="3">
                  <c:v>16-T1</c:v>
                </c:pt>
                <c:pt idx="4">
                  <c:v>16-T2</c:v>
                </c:pt>
                <c:pt idx="5">
                  <c:v>16-T3</c:v>
                </c:pt>
                <c:pt idx="6">
                  <c:v>16-T4</c:v>
                </c:pt>
                <c:pt idx="7">
                  <c:v>17-T1</c:v>
                </c:pt>
                <c:pt idx="8">
                  <c:v>17-T2</c:v>
                </c:pt>
                <c:pt idx="9">
                  <c:v>17-T3</c:v>
                </c:pt>
                <c:pt idx="10">
                  <c:v>17-T4</c:v>
                </c:pt>
                <c:pt idx="11">
                  <c:v>18-T1</c:v>
                </c:pt>
                <c:pt idx="12">
                  <c:v>18-T2</c:v>
                </c:pt>
                <c:pt idx="13">
                  <c:v>18-T3</c:v>
                </c:pt>
                <c:pt idx="14">
                  <c:v>18-T4</c:v>
                </c:pt>
                <c:pt idx="15">
                  <c:v>19-T1</c:v>
                </c:pt>
                <c:pt idx="16">
                  <c:v>19-T2</c:v>
                </c:pt>
                <c:pt idx="17">
                  <c:v>19-T3</c:v>
                </c:pt>
                <c:pt idx="18">
                  <c:v>19-T4</c:v>
                </c:pt>
                <c:pt idx="19">
                  <c:v>20-T1</c:v>
                </c:pt>
                <c:pt idx="20">
                  <c:v>20-T2</c:v>
                </c:pt>
                <c:pt idx="21">
                  <c:v>20-T3</c:v>
                </c:pt>
                <c:pt idx="22">
                  <c:v>20-T4</c:v>
                </c:pt>
                <c:pt idx="23">
                  <c:v>21-T1</c:v>
                </c:pt>
                <c:pt idx="24">
                  <c:v>21-T2</c:v>
                </c:pt>
                <c:pt idx="25">
                  <c:v>21-T3</c:v>
                </c:pt>
                <c:pt idx="26">
                  <c:v>21-T4</c:v>
                </c:pt>
                <c:pt idx="27">
                  <c:v>22-T1</c:v>
                </c:pt>
                <c:pt idx="28">
                  <c:v>22-T2</c:v>
                </c:pt>
                <c:pt idx="29">
                  <c:v>22-T3</c:v>
                </c:pt>
                <c:pt idx="30">
                  <c:v>22-T4</c:v>
                </c:pt>
                <c:pt idx="31">
                  <c:v>23-T1</c:v>
                </c:pt>
              </c:strCache>
            </c:strRef>
          </c:cat>
          <c:val>
            <c:numRef>
              <c:f>Resumen!$C$176:$C$207</c:f>
              <c:numCache>
                <c:formatCode>#,##0</c:formatCode>
                <c:ptCount val="32"/>
                <c:pt idx="0">
                  <c:v>17414</c:v>
                </c:pt>
                <c:pt idx="1">
                  <c:v>14735</c:v>
                </c:pt>
                <c:pt idx="2">
                  <c:v>15785</c:v>
                </c:pt>
                <c:pt idx="3">
                  <c:v>14205</c:v>
                </c:pt>
                <c:pt idx="4">
                  <c:v>14385</c:v>
                </c:pt>
                <c:pt idx="5">
                  <c:v>9094</c:v>
                </c:pt>
                <c:pt idx="6">
                  <c:v>10726</c:v>
                </c:pt>
                <c:pt idx="7">
                  <c:v>10478</c:v>
                </c:pt>
                <c:pt idx="8">
                  <c:v>7689</c:v>
                </c:pt>
                <c:pt idx="9">
                  <c:v>5518</c:v>
                </c:pt>
                <c:pt idx="10">
                  <c:v>6409</c:v>
                </c:pt>
                <c:pt idx="11">
                  <c:v>6903</c:v>
                </c:pt>
                <c:pt idx="12">
                  <c:v>7137</c:v>
                </c:pt>
                <c:pt idx="13">
                  <c:v>6315</c:v>
                </c:pt>
                <c:pt idx="14">
                  <c:v>7049</c:v>
                </c:pt>
                <c:pt idx="15">
                  <c:v>5092</c:v>
                </c:pt>
                <c:pt idx="16">
                  <c:v>3857</c:v>
                </c:pt>
                <c:pt idx="17">
                  <c:v>3470</c:v>
                </c:pt>
                <c:pt idx="18">
                  <c:v>4992</c:v>
                </c:pt>
                <c:pt idx="19">
                  <c:v>4658</c:v>
                </c:pt>
                <c:pt idx="20">
                  <c:v>3387</c:v>
                </c:pt>
                <c:pt idx="21">
                  <c:v>5299</c:v>
                </c:pt>
                <c:pt idx="22">
                  <c:v>7116</c:v>
                </c:pt>
                <c:pt idx="23">
                  <c:v>7280</c:v>
                </c:pt>
                <c:pt idx="24">
                  <c:v>7641</c:v>
                </c:pt>
                <c:pt idx="25">
                  <c:v>6504</c:v>
                </c:pt>
                <c:pt idx="26">
                  <c:v>6449</c:v>
                </c:pt>
                <c:pt idx="27">
                  <c:v>6410</c:v>
                </c:pt>
                <c:pt idx="28">
                  <c:v>6242</c:v>
                </c:pt>
                <c:pt idx="29">
                  <c:v>5637</c:v>
                </c:pt>
                <c:pt idx="30">
                  <c:v>6646</c:v>
                </c:pt>
                <c:pt idx="31">
                  <c:v>5751</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1"/>
        <c:tickMarkSkip val="1"/>
        <c:noMultiLvlLbl val="0"/>
      </c:catAx>
      <c:valAx>
        <c:axId val="223302144"/>
        <c:scaling>
          <c:orientation val="minMax"/>
          <c:min val="3000"/>
        </c:scaling>
        <c:delete val="0"/>
        <c:axPos val="l"/>
        <c:majorGridlines>
          <c:spPr>
            <a:ln>
              <a:solidFill>
                <a:schemeClr val="accent1"/>
              </a:solidFill>
            </a:ln>
          </c:spPr>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cat>
            <c:strRef>
              <c:f>Resumen!$B$288:$B$316</c:f>
              <c:strCache>
                <c:ptCount val="29"/>
                <c:pt idx="0">
                  <c:v>16-T1</c:v>
                </c:pt>
                <c:pt idx="1">
                  <c:v>16-T2</c:v>
                </c:pt>
                <c:pt idx="2">
                  <c:v>16-T3</c:v>
                </c:pt>
                <c:pt idx="3">
                  <c:v>16-T4</c:v>
                </c:pt>
                <c:pt idx="4">
                  <c:v>17-T1</c:v>
                </c:pt>
                <c:pt idx="5">
                  <c:v>17-T2</c:v>
                </c:pt>
                <c:pt idx="6">
                  <c:v>17-T3</c:v>
                </c:pt>
                <c:pt idx="7">
                  <c:v>17-T4</c:v>
                </c:pt>
                <c:pt idx="8">
                  <c:v>18-T1</c:v>
                </c:pt>
                <c:pt idx="9">
                  <c:v>18-T2</c:v>
                </c:pt>
                <c:pt idx="10">
                  <c:v>18-T3</c:v>
                </c:pt>
                <c:pt idx="11">
                  <c:v>18-T4</c:v>
                </c:pt>
                <c:pt idx="12">
                  <c:v>19-T1</c:v>
                </c:pt>
                <c:pt idx="13">
                  <c:v>19-T2</c:v>
                </c:pt>
                <c:pt idx="14">
                  <c:v>19-T3</c:v>
                </c:pt>
                <c:pt idx="15">
                  <c:v>19-T4</c:v>
                </c:pt>
                <c:pt idx="16">
                  <c:v>20-T1</c:v>
                </c:pt>
                <c:pt idx="17">
                  <c:v>20-T2</c:v>
                </c:pt>
                <c:pt idx="18">
                  <c:v>20-T3</c:v>
                </c:pt>
                <c:pt idx="19">
                  <c:v>20-T4</c:v>
                </c:pt>
                <c:pt idx="20">
                  <c:v>21-T1</c:v>
                </c:pt>
                <c:pt idx="21">
                  <c:v>21-T2</c:v>
                </c:pt>
                <c:pt idx="22">
                  <c:v>21-T3</c:v>
                </c:pt>
                <c:pt idx="23">
                  <c:v>21-T4</c:v>
                </c:pt>
                <c:pt idx="24">
                  <c:v>22-T1</c:v>
                </c:pt>
                <c:pt idx="25">
                  <c:v>22-T2</c:v>
                </c:pt>
                <c:pt idx="26">
                  <c:v>22-T3</c:v>
                </c:pt>
                <c:pt idx="27">
                  <c:v>22-T4</c:v>
                </c:pt>
                <c:pt idx="28">
                  <c:v>23-T1</c:v>
                </c:pt>
              </c:strCache>
            </c:strRef>
          </c:cat>
          <c:val>
            <c:numRef>
              <c:f>Resumen!$C$288:$C$316</c:f>
              <c:numCache>
                <c:formatCode>#,##0</c:formatCode>
                <c:ptCount val="29"/>
                <c:pt idx="0">
                  <c:v>17386</c:v>
                </c:pt>
                <c:pt idx="1">
                  <c:v>19461</c:v>
                </c:pt>
                <c:pt idx="2">
                  <c:v>12918</c:v>
                </c:pt>
                <c:pt idx="3">
                  <c:v>17265</c:v>
                </c:pt>
                <c:pt idx="4">
                  <c:v>19926</c:v>
                </c:pt>
                <c:pt idx="5">
                  <c:v>19141</c:v>
                </c:pt>
                <c:pt idx="6">
                  <c:v>12840</c:v>
                </c:pt>
                <c:pt idx="7">
                  <c:v>17786</c:v>
                </c:pt>
                <c:pt idx="8">
                  <c:v>18859</c:v>
                </c:pt>
                <c:pt idx="9">
                  <c:v>20526</c:v>
                </c:pt>
                <c:pt idx="10">
                  <c:v>13446</c:v>
                </c:pt>
                <c:pt idx="11">
                  <c:v>19192</c:v>
                </c:pt>
                <c:pt idx="12">
                  <c:v>19913</c:v>
                </c:pt>
                <c:pt idx="13">
                  <c:v>18594</c:v>
                </c:pt>
                <c:pt idx="14">
                  <c:v>12715</c:v>
                </c:pt>
                <c:pt idx="15">
                  <c:v>17025</c:v>
                </c:pt>
                <c:pt idx="16">
                  <c:v>14586</c:v>
                </c:pt>
                <c:pt idx="17">
                  <c:v>6953</c:v>
                </c:pt>
                <c:pt idx="18">
                  <c:v>14117</c:v>
                </c:pt>
                <c:pt idx="19">
                  <c:v>18255</c:v>
                </c:pt>
                <c:pt idx="20">
                  <c:v>18131</c:v>
                </c:pt>
                <c:pt idx="21">
                  <c:v>18598</c:v>
                </c:pt>
                <c:pt idx="22">
                  <c:v>12390</c:v>
                </c:pt>
                <c:pt idx="23">
                  <c:v>16187</c:v>
                </c:pt>
                <c:pt idx="24">
                  <c:v>19257</c:v>
                </c:pt>
                <c:pt idx="25">
                  <c:v>17134</c:v>
                </c:pt>
                <c:pt idx="26">
                  <c:v>11425</c:v>
                </c:pt>
                <c:pt idx="27">
                  <c:v>15536</c:v>
                </c:pt>
                <c:pt idx="28">
                  <c:v>12736</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2770866786614808E-2"/>
          <c:y val="0.14685791664576961"/>
          <c:w val="0.88921111519536722"/>
          <c:h val="0.67803300065198857"/>
        </c:manualLayout>
      </c:layout>
      <c:lineChart>
        <c:grouping val="standard"/>
        <c:varyColors val="0"/>
        <c:ser>
          <c:idx val="0"/>
          <c:order val="0"/>
          <c:tx>
            <c:v>Monitorios ingresados</c:v>
          </c:tx>
          <c:cat>
            <c:strRef>
              <c:f>Resumen!$B$176:$B$207</c:f>
              <c:strCache>
                <c:ptCount val="32"/>
                <c:pt idx="0">
                  <c:v>15-T2</c:v>
                </c:pt>
                <c:pt idx="1">
                  <c:v>15-T3</c:v>
                </c:pt>
                <c:pt idx="2">
                  <c:v>15-T4</c:v>
                </c:pt>
                <c:pt idx="3">
                  <c:v>16-T1</c:v>
                </c:pt>
                <c:pt idx="4">
                  <c:v>16-T2</c:v>
                </c:pt>
                <c:pt idx="5">
                  <c:v>16-T3</c:v>
                </c:pt>
                <c:pt idx="6">
                  <c:v>16-T4</c:v>
                </c:pt>
                <c:pt idx="7">
                  <c:v>17-T1</c:v>
                </c:pt>
                <c:pt idx="8">
                  <c:v>17-T2</c:v>
                </c:pt>
                <c:pt idx="9">
                  <c:v>17-T3</c:v>
                </c:pt>
                <c:pt idx="10">
                  <c:v>17-T4</c:v>
                </c:pt>
                <c:pt idx="11">
                  <c:v>18-T1</c:v>
                </c:pt>
                <c:pt idx="12">
                  <c:v>18-T2</c:v>
                </c:pt>
                <c:pt idx="13">
                  <c:v>18-T3</c:v>
                </c:pt>
                <c:pt idx="14">
                  <c:v>18-T4</c:v>
                </c:pt>
                <c:pt idx="15">
                  <c:v>19-T1</c:v>
                </c:pt>
                <c:pt idx="16">
                  <c:v>19-T2</c:v>
                </c:pt>
                <c:pt idx="17">
                  <c:v>19-T3</c:v>
                </c:pt>
                <c:pt idx="18">
                  <c:v>19-T4</c:v>
                </c:pt>
                <c:pt idx="19">
                  <c:v>20-T1</c:v>
                </c:pt>
                <c:pt idx="20">
                  <c:v>20-T2</c:v>
                </c:pt>
                <c:pt idx="21">
                  <c:v>20-T3</c:v>
                </c:pt>
                <c:pt idx="22">
                  <c:v>20-T4</c:v>
                </c:pt>
                <c:pt idx="23">
                  <c:v>21-T1</c:v>
                </c:pt>
                <c:pt idx="24">
                  <c:v>21-T2</c:v>
                </c:pt>
                <c:pt idx="25">
                  <c:v>21-T3</c:v>
                </c:pt>
                <c:pt idx="26">
                  <c:v>21-T4</c:v>
                </c:pt>
                <c:pt idx="27">
                  <c:v>22-T1</c:v>
                </c:pt>
                <c:pt idx="28">
                  <c:v>22-T2</c:v>
                </c:pt>
                <c:pt idx="29">
                  <c:v>22-T3</c:v>
                </c:pt>
                <c:pt idx="30">
                  <c:v>22-T4</c:v>
                </c:pt>
                <c:pt idx="31">
                  <c:v>23-T1</c:v>
                </c:pt>
              </c:strCache>
            </c:strRef>
          </c:cat>
          <c:val>
            <c:numRef>
              <c:f>Resumen!$D$176:$D$207</c:f>
              <c:numCache>
                <c:formatCode>#,##0</c:formatCode>
                <c:ptCount val="32"/>
                <c:pt idx="0">
                  <c:v>169612</c:v>
                </c:pt>
                <c:pt idx="1">
                  <c:v>158859</c:v>
                </c:pt>
                <c:pt idx="2">
                  <c:v>159890</c:v>
                </c:pt>
                <c:pt idx="3">
                  <c:v>130680</c:v>
                </c:pt>
                <c:pt idx="4">
                  <c:v>154860</c:v>
                </c:pt>
                <c:pt idx="5">
                  <c:v>115269</c:v>
                </c:pt>
                <c:pt idx="6">
                  <c:v>136245</c:v>
                </c:pt>
                <c:pt idx="7">
                  <c:v>136155</c:v>
                </c:pt>
                <c:pt idx="8">
                  <c:v>124382</c:v>
                </c:pt>
                <c:pt idx="9">
                  <c:v>101751</c:v>
                </c:pt>
                <c:pt idx="10">
                  <c:v>143788</c:v>
                </c:pt>
                <c:pt idx="11">
                  <c:v>151974</c:v>
                </c:pt>
                <c:pt idx="12">
                  <c:v>155991</c:v>
                </c:pt>
                <c:pt idx="13">
                  <c:v>111544</c:v>
                </c:pt>
                <c:pt idx="14">
                  <c:v>157337</c:v>
                </c:pt>
                <c:pt idx="15">
                  <c:v>194715</c:v>
                </c:pt>
                <c:pt idx="16">
                  <c:v>173225</c:v>
                </c:pt>
                <c:pt idx="17">
                  <c:v>151156</c:v>
                </c:pt>
                <c:pt idx="18">
                  <c:v>201895</c:v>
                </c:pt>
                <c:pt idx="19">
                  <c:v>167095</c:v>
                </c:pt>
                <c:pt idx="20">
                  <c:v>133351</c:v>
                </c:pt>
                <c:pt idx="21">
                  <c:v>167630</c:v>
                </c:pt>
                <c:pt idx="22">
                  <c:v>241119</c:v>
                </c:pt>
                <c:pt idx="23">
                  <c:v>205212</c:v>
                </c:pt>
                <c:pt idx="24">
                  <c:v>210679</c:v>
                </c:pt>
                <c:pt idx="25">
                  <c:v>163259</c:v>
                </c:pt>
                <c:pt idx="26">
                  <c:v>225536</c:v>
                </c:pt>
                <c:pt idx="27">
                  <c:v>239972</c:v>
                </c:pt>
                <c:pt idx="28">
                  <c:v>217801</c:v>
                </c:pt>
                <c:pt idx="29">
                  <c:v>206093</c:v>
                </c:pt>
                <c:pt idx="30">
                  <c:v>292388</c:v>
                </c:pt>
                <c:pt idx="31">
                  <c:v>229190</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30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a:t>
            </a:r>
          </a:p>
          <a:p>
            <a:pPr>
              <a:defRPr/>
            </a:pPr>
            <a:r>
              <a:rPr lang="es-ES" b="1" baseline="0"/>
              <a:t>Primer </a:t>
            </a:r>
            <a:r>
              <a:rPr lang="es-ES" b="1"/>
              <a:t>trimestre de 2023</a:t>
            </a:r>
          </a:p>
        </c:rich>
      </c:tx>
      <c:layout>
        <c:manualLayout>
          <c:xMode val="edge"/>
          <c:yMode val="edge"/>
          <c:x val="0.17038255058411844"/>
          <c:y val="1.81405895691609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'!$G$6:$G$22</c:f>
              <c:numCache>
                <c:formatCode>#,##0</c:formatCode>
                <c:ptCount val="17"/>
                <c:pt idx="0">
                  <c:v>136</c:v>
                </c:pt>
                <c:pt idx="1">
                  <c:v>40</c:v>
                </c:pt>
                <c:pt idx="2">
                  <c:v>15</c:v>
                </c:pt>
                <c:pt idx="3">
                  <c:v>21</c:v>
                </c:pt>
                <c:pt idx="4">
                  <c:v>43</c:v>
                </c:pt>
                <c:pt idx="5">
                  <c:v>6</c:v>
                </c:pt>
                <c:pt idx="6">
                  <c:v>36</c:v>
                </c:pt>
                <c:pt idx="7">
                  <c:v>24</c:v>
                </c:pt>
                <c:pt idx="8">
                  <c:v>265</c:v>
                </c:pt>
                <c:pt idx="9">
                  <c:v>186</c:v>
                </c:pt>
                <c:pt idx="10">
                  <c:v>15</c:v>
                </c:pt>
                <c:pt idx="11">
                  <c:v>40</c:v>
                </c:pt>
                <c:pt idx="12">
                  <c:v>244</c:v>
                </c:pt>
                <c:pt idx="13">
                  <c:v>43</c:v>
                </c:pt>
                <c:pt idx="14">
                  <c:v>12</c:v>
                </c:pt>
                <c:pt idx="15">
                  <c:v>46</c:v>
                </c:pt>
                <c:pt idx="16">
                  <c:v>5</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por cada 100.000 habitantes. Primer trimestre de 2023</a:t>
            </a:r>
          </a:p>
        </c:rich>
      </c:tx>
      <c:layout>
        <c:manualLayout>
          <c:xMode val="edge"/>
          <c:yMode val="edge"/>
          <c:x val="0.19481725426181923"/>
          <c:y val="9.6777622423365232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3122918410275322E-2"/>
          <c:y val="0.24103842159916927"/>
          <c:w val="0.95336129318471219"/>
          <c:h val="0.5026657181870958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'!$G$52:$G$68</c:f>
              <c:numCache>
                <c:formatCode>#,##0.0</c:formatCode>
                <c:ptCount val="17"/>
                <c:pt idx="0">
                  <c:v>1.5551496665747679</c:v>
                </c:pt>
                <c:pt idx="1">
                  <c:v>2.9644385946189509</c:v>
                </c:pt>
                <c:pt idx="2">
                  <c:v>1.4901575096487698</c:v>
                </c:pt>
                <c:pt idx="3">
                  <c:v>1.7402459216093795</c:v>
                </c:pt>
                <c:pt idx="4">
                  <c:v>1.9431480082281021</c:v>
                </c:pt>
                <c:pt idx="5">
                  <c:v>1.0194909681595978</c:v>
                </c:pt>
                <c:pt idx="6">
                  <c:v>1.5109791522651466</c:v>
                </c:pt>
                <c:pt idx="7">
                  <c:v>1.1534995494142386</c:v>
                </c:pt>
                <c:pt idx="8">
                  <c:v>3.354831260849398</c:v>
                </c:pt>
                <c:pt idx="9">
                  <c:v>3.5644003787462855</c:v>
                </c:pt>
                <c:pt idx="10">
                  <c:v>1.4227382019434605</c:v>
                </c:pt>
                <c:pt idx="11">
                  <c:v>1.4816373277781811</c:v>
                </c:pt>
                <c:pt idx="12">
                  <c:v>3.5625867650485712</c:v>
                </c:pt>
                <c:pt idx="13">
                  <c:v>2.7693944558011085</c:v>
                </c:pt>
                <c:pt idx="14">
                  <c:v>1.7851829812555786</c:v>
                </c:pt>
                <c:pt idx="15">
                  <c:v>2.0721570118414765</c:v>
                </c:pt>
                <c:pt idx="16">
                  <c:v>1.5515277894142363</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no empresario presentados.</a:t>
            </a:r>
            <a:r>
              <a:rPr lang="es-ES" b="1" baseline="0"/>
              <a:t> </a:t>
            </a:r>
          </a:p>
          <a:p>
            <a:pPr>
              <a:defRPr/>
            </a:pPr>
            <a:r>
              <a:rPr lang="es-ES" b="1" baseline="0"/>
              <a:t>Primer </a:t>
            </a:r>
            <a:r>
              <a:rPr lang="es-ES" b="1"/>
              <a:t>trimestre de 2023</a:t>
            </a:r>
          </a:p>
        </c:rich>
      </c:tx>
      <c:layout>
        <c:manualLayout>
          <c:xMode val="edge"/>
          <c:yMode val="edge"/>
          <c:x val="0.2346089883328267"/>
          <c:y val="2.562349410196162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0920265612172734E-2"/>
          <c:y val="0.2192748128706134"/>
          <c:w val="0.90161248814886308"/>
          <c:h val="0.50483328472829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'!$G$6:$G$22</c:f>
              <c:numCache>
                <c:formatCode>#,##0</c:formatCode>
                <c:ptCount val="17"/>
                <c:pt idx="0">
                  <c:v>1404</c:v>
                </c:pt>
                <c:pt idx="1">
                  <c:v>191</c:v>
                </c:pt>
                <c:pt idx="2">
                  <c:v>139</c:v>
                </c:pt>
                <c:pt idx="3">
                  <c:v>215</c:v>
                </c:pt>
                <c:pt idx="4">
                  <c:v>493</c:v>
                </c:pt>
                <c:pt idx="5">
                  <c:v>44</c:v>
                </c:pt>
                <c:pt idx="6">
                  <c:v>223</c:v>
                </c:pt>
                <c:pt idx="7">
                  <c:v>192</c:v>
                </c:pt>
                <c:pt idx="8">
                  <c:v>1543</c:v>
                </c:pt>
                <c:pt idx="9">
                  <c:v>973</c:v>
                </c:pt>
                <c:pt idx="10">
                  <c:v>78</c:v>
                </c:pt>
                <c:pt idx="11">
                  <c:v>260</c:v>
                </c:pt>
                <c:pt idx="12">
                  <c:v>887</c:v>
                </c:pt>
                <c:pt idx="13">
                  <c:v>306</c:v>
                </c:pt>
                <c:pt idx="14">
                  <c:v>84</c:v>
                </c:pt>
                <c:pt idx="15">
                  <c:v>160</c:v>
                </c:pt>
                <c:pt idx="16">
                  <c:v>28</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6.xml"/><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8.xml"/><Relationship Id="rId1" Type="http://schemas.openxmlformats.org/officeDocument/2006/relationships/chart" Target="../charts/chart27.xml"/></Relationships>
</file>

<file path=xl/drawings/_rels/drawing1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0.xml"/><Relationship Id="rId1" Type="http://schemas.openxmlformats.org/officeDocument/2006/relationships/chart" Target="../charts/chart29.xml"/></Relationships>
</file>

<file path=xl/drawings/_rels/drawing18.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2.xml"/><Relationship Id="rId1" Type="http://schemas.openxmlformats.org/officeDocument/2006/relationships/chart" Target="../charts/chart3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Primer </a:t>
          </a:r>
          <a:r>
            <a:rPr lang="es-ES" sz="1600" b="1">
              <a:latin typeface="Verdana" panose="020B0604030504040204" pitchFamily="34" charset="0"/>
              <a:ea typeface="Verdana" panose="020B0604030504040204" pitchFamily="34" charset="0"/>
              <a:cs typeface="Verdana" panose="020B0604030504040204" pitchFamily="34" charset="0"/>
            </a:rPr>
            <a:t>Trimestre de 2023</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1</xdr:row>
      <xdr:rowOff>0</xdr:rowOff>
    </xdr:from>
    <xdr:to>
      <xdr:col>22</xdr:col>
      <xdr:colOff>47626</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6" y="161925"/>
          <a:ext cx="154876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22</xdr:col>
      <xdr:colOff>47625</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54971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28576</xdr:colOff>
      <xdr:row>24</xdr:row>
      <xdr:rowOff>171450</xdr:rowOff>
    </xdr:from>
    <xdr:to>
      <xdr:col>22</xdr:col>
      <xdr:colOff>95251</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51" y="5886450"/>
          <a:ext cx="155067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38102</xdr:colOff>
      <xdr:row>4</xdr:row>
      <xdr:rowOff>466724</xdr:rowOff>
    </xdr:from>
    <xdr:to>
      <xdr:col>20</xdr:col>
      <xdr:colOff>628650</xdr:colOff>
      <xdr:row>20</xdr:row>
      <xdr:rowOff>66675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809625</xdr:colOff>
      <xdr:row>50</xdr:row>
      <xdr:rowOff>66674</xdr:rowOff>
    </xdr:from>
    <xdr:to>
      <xdr:col>20</xdr:col>
      <xdr:colOff>752475</xdr:colOff>
      <xdr:row>65</xdr:row>
      <xdr:rowOff>9524</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676274</xdr:colOff>
      <xdr:row>47</xdr:row>
      <xdr:rowOff>0</xdr:rowOff>
    </xdr:from>
    <xdr:to>
      <xdr:col>22</xdr:col>
      <xdr:colOff>66675</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55067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38101</xdr:colOff>
      <xdr:row>1</xdr:row>
      <xdr:rowOff>285749</xdr:rowOff>
    </xdr:to>
    <xdr:sp macro="" textlink="">
      <xdr:nvSpPr>
        <xdr:cNvPr id="7" name="5 Pentágono">
          <a:hlinkClick xmlns:r="http://schemas.openxmlformats.org/officeDocument/2006/relationships" r:id="rId3"/>
          <a:extLst>
            <a:ext uri="{FF2B5EF4-FFF2-40B4-BE49-F238E27FC236}">
              <a16:creationId xmlns:a16="http://schemas.microsoft.com/office/drawing/2014/main" id="{5170766F-9BA9-4174-9E68-4E1D4EB6AA1B}"/>
            </a:ext>
          </a:extLst>
        </xdr:cNvPr>
        <xdr:cNvSpPr/>
      </xdr:nvSpPr>
      <xdr:spPr>
        <a:xfrm flipH="1">
          <a:off x="16649700" y="161925"/>
          <a:ext cx="857251"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76201</xdr:colOff>
      <xdr:row>1</xdr:row>
      <xdr:rowOff>28575</xdr:rowOff>
    </xdr:from>
    <xdr:to>
      <xdr:col>22</xdr:col>
      <xdr:colOff>85725</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57226" y="190500"/>
          <a:ext cx="1562099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47623</xdr:colOff>
      <xdr:row>2</xdr:row>
      <xdr:rowOff>0</xdr:rowOff>
    </xdr:from>
    <xdr:to>
      <xdr:col>22</xdr:col>
      <xdr:colOff>85725</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48" y="676275"/>
          <a:ext cx="1564957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571500</xdr:colOff>
      <xdr:row>24</xdr:row>
      <xdr:rowOff>219075</xdr:rowOff>
    </xdr:from>
    <xdr:to>
      <xdr:col>22</xdr:col>
      <xdr:colOff>28576</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500" y="5838825"/>
          <a:ext cx="15649576"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752475</xdr:colOff>
      <xdr:row>5</xdr:row>
      <xdr:rowOff>0</xdr:rowOff>
    </xdr:from>
    <xdr:to>
      <xdr:col>21</xdr:col>
      <xdr:colOff>914400</xdr:colOff>
      <xdr:row>20</xdr:row>
      <xdr:rowOff>180976</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28576</xdr:colOff>
      <xdr:row>51</xdr:row>
      <xdr:rowOff>28574</xdr:rowOff>
    </xdr:from>
    <xdr:to>
      <xdr:col>21</xdr:col>
      <xdr:colOff>952500</xdr:colOff>
      <xdr:row>65</xdr:row>
      <xdr:rowOff>171450</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48</xdr:row>
      <xdr:rowOff>0</xdr:rowOff>
    </xdr:from>
    <xdr:to>
      <xdr:col>22</xdr:col>
      <xdr:colOff>28575</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581024" y="10868025"/>
          <a:ext cx="156400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114300</xdr:colOff>
      <xdr:row>1</xdr:row>
      <xdr:rowOff>285749</xdr:rowOff>
    </xdr:to>
    <xdr:sp macro="" textlink="">
      <xdr:nvSpPr>
        <xdr:cNvPr id="3" name="6 Pentágono">
          <a:hlinkClick xmlns:r="http://schemas.openxmlformats.org/officeDocument/2006/relationships" r:id="rId3"/>
          <a:extLst>
            <a:ext uri="{FF2B5EF4-FFF2-40B4-BE49-F238E27FC236}">
              <a16:creationId xmlns:a16="http://schemas.microsoft.com/office/drawing/2014/main" id="{FB68533E-3CB4-4E75-A819-3B642C4866C8}"/>
            </a:ext>
          </a:extLst>
        </xdr:cNvPr>
        <xdr:cNvSpPr/>
      </xdr:nvSpPr>
      <xdr:spPr>
        <a:xfrm flipH="1">
          <a:off x="16192500" y="161925"/>
          <a:ext cx="9334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22</xdr:col>
      <xdr:colOff>57151</xdr:colOff>
      <xdr:row>1</xdr:row>
      <xdr:rowOff>419100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800100" y="161925"/>
          <a:ext cx="1444942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38100</xdr:colOff>
      <xdr:row>2</xdr:row>
      <xdr:rowOff>0</xdr:rowOff>
    </xdr:from>
    <xdr:to>
      <xdr:col>22</xdr:col>
      <xdr:colOff>76200</xdr:colOff>
      <xdr:row>2</xdr:row>
      <xdr:rowOff>333375</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800100" y="676275"/>
          <a:ext cx="144684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761999</xdr:colOff>
      <xdr:row>25</xdr:row>
      <xdr:rowOff>38100</xdr:rowOff>
    </xdr:from>
    <xdr:to>
      <xdr:col>22</xdr:col>
      <xdr:colOff>104775</xdr:colOff>
      <xdr:row>26</xdr:row>
      <xdr:rowOff>180975</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61999" y="6181725"/>
          <a:ext cx="145351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28575</xdr:colOff>
      <xdr:row>4</xdr:row>
      <xdr:rowOff>485775</xdr:rowOff>
    </xdr:from>
    <xdr:to>
      <xdr:col>22</xdr:col>
      <xdr:colOff>28575</xdr:colOff>
      <xdr:row>20</xdr:row>
      <xdr:rowOff>200025</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819149</xdr:colOff>
      <xdr:row>52</xdr:row>
      <xdr:rowOff>57150</xdr:rowOff>
    </xdr:from>
    <xdr:to>
      <xdr:col>22</xdr:col>
      <xdr:colOff>9525</xdr:colOff>
      <xdr:row>69</xdr:row>
      <xdr:rowOff>152400</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666747</xdr:colOff>
      <xdr:row>48</xdr:row>
      <xdr:rowOff>171450</xdr:rowOff>
    </xdr:from>
    <xdr:to>
      <xdr:col>22</xdr:col>
      <xdr:colOff>47625</xdr:colOff>
      <xdr:row>50</xdr:row>
      <xdr:rowOff>180975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666747" y="11353800"/>
          <a:ext cx="14573253"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9524</xdr:colOff>
      <xdr:row>1</xdr:row>
      <xdr:rowOff>285749</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83739E4D-18E5-4009-A1A5-25F68E7A92DA}"/>
            </a:ext>
          </a:extLst>
        </xdr:cNvPr>
        <xdr:cNvSpPr/>
      </xdr:nvSpPr>
      <xdr:spPr>
        <a:xfrm flipH="1">
          <a:off x="17526000" y="161925"/>
          <a:ext cx="82867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22</xdr:col>
      <xdr:colOff>66675</xdr:colOff>
      <xdr:row>1</xdr:row>
      <xdr:rowOff>419100</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62000" y="161925"/>
          <a:ext cx="137350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22</xdr:col>
      <xdr:colOff>57150</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62000" y="657225"/>
          <a:ext cx="137255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22</xdr:col>
      <xdr:colOff>38100</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724525"/>
          <a:ext cx="13696951"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85724</xdr:colOff>
      <xdr:row>4</xdr:row>
      <xdr:rowOff>476250</xdr:rowOff>
    </xdr:from>
    <xdr:to>
      <xdr:col>21</xdr:col>
      <xdr:colOff>876300</xdr:colOff>
      <xdr:row>20</xdr:row>
      <xdr:rowOff>142876</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9526</xdr:colOff>
      <xdr:row>52</xdr:row>
      <xdr:rowOff>76200</xdr:rowOff>
    </xdr:from>
    <xdr:to>
      <xdr:col>22</xdr:col>
      <xdr:colOff>38101</xdr:colOff>
      <xdr:row>67</xdr:row>
      <xdr:rowOff>0</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609599</xdr:colOff>
      <xdr:row>49</xdr:row>
      <xdr:rowOff>0</xdr:rowOff>
    </xdr:from>
    <xdr:to>
      <xdr:col>22</xdr:col>
      <xdr:colOff>38100</xdr:colOff>
      <xdr:row>51</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09599" y="11029950"/>
          <a:ext cx="138588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25</xdr:col>
      <xdr:colOff>85725</xdr:colOff>
      <xdr:row>1</xdr:row>
      <xdr:rowOff>323850</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40BCA87F-24F6-4019-A396-C5068A754C32}"/>
            </a:ext>
          </a:extLst>
        </xdr:cNvPr>
        <xdr:cNvSpPr/>
      </xdr:nvSpPr>
      <xdr:spPr>
        <a:xfrm flipH="1">
          <a:off x="16068675" y="161925"/>
          <a:ext cx="90487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9524</xdr:colOff>
      <xdr:row>0</xdr:row>
      <xdr:rowOff>152400</xdr:rowOff>
    </xdr:from>
    <xdr:to>
      <xdr:col>21</xdr:col>
      <xdr:colOff>809625</xdr:colOff>
      <xdr:row>1</xdr:row>
      <xdr:rowOff>409575</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771524" y="152400"/>
          <a:ext cx="14458951"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22</xdr:col>
      <xdr:colOff>28575</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44875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114300</xdr:rowOff>
    </xdr:from>
    <xdr:to>
      <xdr:col>22</xdr:col>
      <xdr:colOff>47625</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5848350"/>
          <a:ext cx="145351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66675</xdr:colOff>
      <xdr:row>5</xdr:row>
      <xdr:rowOff>9525</xdr:rowOff>
    </xdr:from>
    <xdr:to>
      <xdr:col>21</xdr:col>
      <xdr:colOff>38100</xdr:colOff>
      <xdr:row>20</xdr:row>
      <xdr:rowOff>171451</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xdr:colOff>
      <xdr:row>52</xdr:row>
      <xdr:rowOff>9525</xdr:rowOff>
    </xdr:from>
    <xdr:to>
      <xdr:col>21</xdr:col>
      <xdr:colOff>447676</xdr:colOff>
      <xdr:row>69</xdr:row>
      <xdr:rowOff>142875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638173</xdr:colOff>
      <xdr:row>49</xdr:row>
      <xdr:rowOff>0</xdr:rowOff>
    </xdr:from>
    <xdr:to>
      <xdr:col>22</xdr:col>
      <xdr:colOff>76200</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3" y="11172825"/>
          <a:ext cx="162115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771524</xdr:colOff>
      <xdr:row>1</xdr:row>
      <xdr:rowOff>28575</xdr:rowOff>
    </xdr:from>
    <xdr:to>
      <xdr:col>23</xdr:col>
      <xdr:colOff>142874</xdr:colOff>
      <xdr:row>1</xdr:row>
      <xdr:rowOff>409575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F944D99F-24B0-4453-B86E-8455CD9AA693}"/>
            </a:ext>
          </a:extLst>
        </xdr:cNvPr>
        <xdr:cNvSpPr/>
      </xdr:nvSpPr>
      <xdr:spPr>
        <a:xfrm flipH="1">
          <a:off x="16773524" y="190500"/>
          <a:ext cx="962025" cy="3810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23</xdr:col>
      <xdr:colOff>752476</xdr:colOff>
      <xdr:row>1</xdr:row>
      <xdr:rowOff>428625</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33425" y="171450"/>
          <a:ext cx="1629727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0</xdr:col>
      <xdr:colOff>752476</xdr:colOff>
      <xdr:row>2</xdr:row>
      <xdr:rowOff>28575</xdr:rowOff>
    </xdr:from>
    <xdr:to>
      <xdr:col>22</xdr:col>
      <xdr:colOff>1</xdr:colOff>
      <xdr:row>3</xdr:row>
      <xdr:rowOff>9525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52476" y="704850"/>
          <a:ext cx="146304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25</xdr:row>
      <xdr:rowOff>19050</xdr:rowOff>
    </xdr:from>
    <xdr:to>
      <xdr:col>22</xdr:col>
      <xdr:colOff>9525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52475" y="5800725"/>
          <a:ext cx="1463992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104775</xdr:colOff>
      <xdr:row>5</xdr:row>
      <xdr:rowOff>9525</xdr:rowOff>
    </xdr:from>
    <xdr:to>
      <xdr:col>21</xdr:col>
      <xdr:colOff>28575</xdr:colOff>
      <xdr:row>20</xdr:row>
      <xdr:rowOff>171451</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52</xdr:row>
      <xdr:rowOff>266700</xdr:rowOff>
    </xdr:from>
    <xdr:to>
      <xdr:col>21</xdr:col>
      <xdr:colOff>38100</xdr:colOff>
      <xdr:row>69</xdr:row>
      <xdr:rowOff>180976</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49</xdr:row>
      <xdr:rowOff>0</xdr:rowOff>
    </xdr:from>
    <xdr:to>
      <xdr:col>21</xdr:col>
      <xdr:colOff>942975</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38174" y="10915650"/>
          <a:ext cx="16611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38099</xdr:colOff>
      <xdr:row>1</xdr:row>
      <xdr:rowOff>285749</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EEB99D7A-B71C-4798-9C05-CA58E63FDF39}"/>
            </a:ext>
          </a:extLst>
        </xdr:cNvPr>
        <xdr:cNvSpPr/>
      </xdr:nvSpPr>
      <xdr:spPr>
        <a:xfrm flipH="1">
          <a:off x="17002125" y="161925"/>
          <a:ext cx="93344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16</xdr:col>
      <xdr:colOff>761999</xdr:colOff>
      <xdr:row>1</xdr:row>
      <xdr:rowOff>438150</xdr:rowOff>
    </xdr:to>
    <xdr:sp macro="" textlink="">
      <xdr:nvSpPr>
        <xdr:cNvPr id="5" name="1 Rectángulo redondeado">
          <a:extLst>
            <a:ext uri="{FF2B5EF4-FFF2-40B4-BE49-F238E27FC236}">
              <a16:creationId xmlns:a16="http://schemas.microsoft.com/office/drawing/2014/main" id="{9FEF2A60-CADC-41E8-9CAA-4E55117D261B}"/>
            </a:ext>
          </a:extLst>
        </xdr:cNvPr>
        <xdr:cNvSpPr/>
      </xdr:nvSpPr>
      <xdr:spPr>
        <a:xfrm>
          <a:off x="790574" y="180975"/>
          <a:ext cx="162210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66675</xdr:colOff>
      <xdr:row>1</xdr:row>
      <xdr:rowOff>495300</xdr:rowOff>
    </xdr:from>
    <xdr:to>
      <xdr:col>16</xdr:col>
      <xdr:colOff>752475</xdr:colOff>
      <xdr:row>4</xdr:row>
      <xdr:rowOff>28575</xdr:rowOff>
    </xdr:to>
    <xdr:sp macro="" textlink="">
      <xdr:nvSpPr>
        <xdr:cNvPr id="6" name="2 Rectángulo redondeado">
          <a:extLst>
            <a:ext uri="{FF2B5EF4-FFF2-40B4-BE49-F238E27FC236}">
              <a16:creationId xmlns:a16="http://schemas.microsoft.com/office/drawing/2014/main" id="{8BF36603-629D-4114-9E28-0448F509F407}"/>
            </a:ext>
          </a:extLst>
        </xdr:cNvPr>
        <xdr:cNvSpPr/>
      </xdr:nvSpPr>
      <xdr:spPr>
        <a:xfrm>
          <a:off x="828675" y="657225"/>
          <a:ext cx="161734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ingresadas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17CC9689-77BE-47DB-B252-A29DC140AB86}"/>
            </a:ext>
          </a:extLst>
        </xdr:cNvPr>
        <xdr:cNvSpPr/>
      </xdr:nvSpPr>
      <xdr:spPr>
        <a:xfrm flipH="1">
          <a:off x="170973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22</xdr:col>
      <xdr:colOff>38100</xdr:colOff>
      <xdr:row>1</xdr:row>
      <xdr:rowOff>419100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819150" y="161925"/>
          <a:ext cx="136398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22</xdr:col>
      <xdr:colOff>47626</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3687426"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19049</xdr:colOff>
      <xdr:row>50</xdr:row>
      <xdr:rowOff>47626</xdr:rowOff>
    </xdr:from>
    <xdr:to>
      <xdr:col>21</xdr:col>
      <xdr:colOff>809625</xdr:colOff>
      <xdr:row>66</xdr:row>
      <xdr:rowOff>76200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638174</xdr:colOff>
      <xdr:row>47</xdr:row>
      <xdr:rowOff>0</xdr:rowOff>
    </xdr:from>
    <xdr:to>
      <xdr:col>22</xdr:col>
      <xdr:colOff>28575</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296525"/>
          <a:ext cx="138112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771526</xdr:colOff>
      <xdr:row>5</xdr:row>
      <xdr:rowOff>342900</xdr:rowOff>
    </xdr:from>
    <xdr:to>
      <xdr:col>21</xdr:col>
      <xdr:colOff>733425</xdr:colOff>
      <xdr:row>22</xdr:row>
      <xdr:rowOff>114300</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xdr:row>
      <xdr:rowOff>0</xdr:rowOff>
    </xdr:from>
    <xdr:to>
      <xdr:col>22</xdr:col>
      <xdr:colOff>847724</xdr:colOff>
      <xdr:row>1</xdr:row>
      <xdr:rowOff>285749</xdr:rowOff>
    </xdr:to>
    <xdr:sp macro="" textlink="">
      <xdr:nvSpPr>
        <xdr:cNvPr id="4" name="3 Pentágono">
          <a:hlinkClick xmlns:r="http://schemas.openxmlformats.org/officeDocument/2006/relationships" r:id="rId3"/>
          <a:extLst>
            <a:ext uri="{FF2B5EF4-FFF2-40B4-BE49-F238E27FC236}">
              <a16:creationId xmlns:a16="http://schemas.microsoft.com/office/drawing/2014/main" id="{3719CCAC-20CC-47BF-B305-CCF005130C76}"/>
            </a:ext>
          </a:extLst>
        </xdr:cNvPr>
        <xdr:cNvSpPr/>
      </xdr:nvSpPr>
      <xdr:spPr>
        <a:xfrm flipH="1">
          <a:off x="15973425" y="161925"/>
          <a:ext cx="8477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933450</xdr:colOff>
      <xdr:row>209</xdr:row>
      <xdr:rowOff>0</xdr:rowOff>
    </xdr:from>
    <xdr:to>
      <xdr:col>16</xdr:col>
      <xdr:colOff>266700</xdr:colOff>
      <xdr:row>224</xdr:row>
      <xdr:rowOff>152400</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81</xdr:row>
      <xdr:rowOff>76200</xdr:rowOff>
    </xdr:from>
    <xdr:to>
      <xdr:col>16</xdr:col>
      <xdr:colOff>857250</xdr:colOff>
      <xdr:row>98</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141</xdr:row>
      <xdr:rowOff>638175</xdr:rowOff>
    </xdr:from>
    <xdr:to>
      <xdr:col>16</xdr:col>
      <xdr:colOff>676275</xdr:colOff>
      <xdr:row>158</xdr:row>
      <xdr:rowOff>152400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261</xdr:row>
      <xdr:rowOff>181840</xdr:rowOff>
    </xdr:from>
    <xdr:to>
      <xdr:col>14</xdr:col>
      <xdr:colOff>34636</xdr:colOff>
      <xdr:row>280</xdr:row>
      <xdr:rowOff>0</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165</xdr:row>
      <xdr:rowOff>104776</xdr:rowOff>
    </xdr:from>
    <xdr:to>
      <xdr:col>16</xdr:col>
      <xdr:colOff>571500</xdr:colOff>
      <xdr:row>182</xdr:row>
      <xdr:rowOff>19051</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658090</xdr:colOff>
      <xdr:row>70</xdr:row>
      <xdr:rowOff>97848</xdr:rowOff>
    </xdr:from>
    <xdr:to>
      <xdr:col>16</xdr:col>
      <xdr:colOff>995795</xdr:colOff>
      <xdr:row>70</xdr:row>
      <xdr:rowOff>516948</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3476143"/>
          <a:ext cx="17326841"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139</xdr:row>
      <xdr:rowOff>161925</xdr:rowOff>
    </xdr:from>
    <xdr:to>
      <xdr:col>16</xdr:col>
      <xdr:colOff>943841</xdr:colOff>
      <xdr:row>139</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252</xdr:row>
      <xdr:rowOff>190500</xdr:rowOff>
    </xdr:from>
    <xdr:to>
      <xdr:col>15</xdr:col>
      <xdr:colOff>1013113</xdr:colOff>
      <xdr:row>252</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15</xdr:col>
      <xdr:colOff>839931</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90574" y="183573"/>
          <a:ext cx="16735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instrucción</a:t>
          </a:r>
        </a:p>
      </xdr:txBody>
    </xdr:sp>
    <xdr:clientData/>
  </xdr:twoCellAnchor>
  <xdr:twoCellAnchor editAs="oneCell">
    <xdr:from>
      <xdr:col>1</xdr:col>
      <xdr:colOff>114299</xdr:colOff>
      <xdr:row>2</xdr:row>
      <xdr:rowOff>38100</xdr:rowOff>
    </xdr:from>
    <xdr:to>
      <xdr:col>15</xdr:col>
      <xdr:colOff>943840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876299" y="713509"/>
          <a:ext cx="16753609" cy="593148"/>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PRIMER TRIMESTRE 2023</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809625</xdr:colOff>
      <xdr:row>1</xdr:row>
      <xdr:rowOff>0</xdr:rowOff>
    </xdr:from>
    <xdr:to>
      <xdr:col>17</xdr:col>
      <xdr:colOff>28575</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6725900" y="161925"/>
          <a:ext cx="118110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1</xdr:row>
      <xdr:rowOff>9525</xdr:rowOff>
    </xdr:from>
    <xdr:to>
      <xdr:col>21</xdr:col>
      <xdr:colOff>9525</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71450"/>
          <a:ext cx="15697201"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21</xdr:col>
      <xdr:colOff>9525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76275"/>
          <a:ext cx="157067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9</xdr:col>
      <xdr:colOff>790575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581025" y="598170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38099</xdr:colOff>
      <xdr:row>4</xdr:row>
      <xdr:rowOff>19049</xdr:rowOff>
    </xdr:from>
    <xdr:to>
      <xdr:col>20</xdr:col>
      <xdr:colOff>676275</xdr:colOff>
      <xdr:row>22</xdr:row>
      <xdr:rowOff>66675</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50</xdr:row>
      <xdr:rowOff>95250</xdr:rowOff>
    </xdr:from>
    <xdr:to>
      <xdr:col>21</xdr:col>
      <xdr:colOff>38100</xdr:colOff>
      <xdr:row>67</xdr:row>
      <xdr:rowOff>133350</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28573</xdr:colOff>
      <xdr:row>47</xdr:row>
      <xdr:rowOff>0</xdr:rowOff>
    </xdr:from>
    <xdr:to>
      <xdr:col>21</xdr:col>
      <xdr:colOff>66675</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609598" y="11163300"/>
          <a:ext cx="1473517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22</xdr:col>
      <xdr:colOff>876300</xdr:colOff>
      <xdr:row>1</xdr:row>
      <xdr:rowOff>380999</xdr:rowOff>
    </xdr:to>
    <xdr:sp macro="" textlink="">
      <xdr:nvSpPr>
        <xdr:cNvPr id="6" name="7 Pentágono">
          <a:hlinkClick xmlns:r="http://schemas.openxmlformats.org/officeDocument/2006/relationships" r:id="rId3"/>
          <a:extLst>
            <a:ext uri="{FF2B5EF4-FFF2-40B4-BE49-F238E27FC236}">
              <a16:creationId xmlns:a16="http://schemas.microsoft.com/office/drawing/2014/main" id="{42766018-EE4E-497C-9089-9E631781D78E}"/>
            </a:ext>
          </a:extLst>
        </xdr:cNvPr>
        <xdr:cNvSpPr/>
      </xdr:nvSpPr>
      <xdr:spPr>
        <a:xfrm flipH="1">
          <a:off x="16678275" y="161925"/>
          <a:ext cx="876300" cy="380999"/>
        </a:xfrm>
        <a:prstGeom prst="homePlate">
          <a:avLst>
            <a:gd name="adj" fmla="val 97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1</xdr:row>
      <xdr:rowOff>19050</xdr:rowOff>
    </xdr:from>
    <xdr:to>
      <xdr:col>23</xdr:col>
      <xdr:colOff>19050</xdr:colOff>
      <xdr:row>2</xdr:row>
      <xdr:rowOff>266700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0074" y="209550"/>
          <a:ext cx="15468601" cy="990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 Hasta el 17 de agosto  DE 2022.</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 Desde esa fecha JUZGADOS DE LO MERCANTIL</a:t>
          </a:r>
        </a:p>
      </xdr:txBody>
    </xdr:sp>
    <xdr:clientData/>
  </xdr:twoCellAnchor>
  <xdr:twoCellAnchor>
    <xdr:from>
      <xdr:col>1</xdr:col>
      <xdr:colOff>38099</xdr:colOff>
      <xdr:row>2</xdr:row>
      <xdr:rowOff>323850</xdr:rowOff>
    </xdr:from>
    <xdr:to>
      <xdr:col>23</xdr:col>
      <xdr:colOff>9524</xdr:colOff>
      <xdr:row>3</xdr:row>
      <xdr:rowOff>304800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619124" y="1257300"/>
          <a:ext cx="154400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57150</xdr:colOff>
      <xdr:row>23</xdr:row>
      <xdr:rowOff>400050</xdr:rowOff>
    </xdr:from>
    <xdr:to>
      <xdr:col>23</xdr:col>
      <xdr:colOff>114300</xdr:colOff>
      <xdr:row>24</xdr:row>
      <xdr:rowOff>571500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638175" y="6477000"/>
          <a:ext cx="15525750"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19047</xdr:colOff>
      <xdr:row>4</xdr:row>
      <xdr:rowOff>57150</xdr:rowOff>
    </xdr:from>
    <xdr:to>
      <xdr:col>22</xdr:col>
      <xdr:colOff>781050</xdr:colOff>
      <xdr:row>22</xdr:row>
      <xdr:rowOff>142875</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52</xdr:row>
      <xdr:rowOff>76199</xdr:rowOff>
    </xdr:from>
    <xdr:to>
      <xdr:col>22</xdr:col>
      <xdr:colOff>742950</xdr:colOff>
      <xdr:row>70</xdr:row>
      <xdr:rowOff>57150</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23</xdr:col>
      <xdr:colOff>28575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09599" y="12211050"/>
          <a:ext cx="15468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57150</xdr:colOff>
      <xdr:row>1</xdr:row>
      <xdr:rowOff>419100</xdr:rowOff>
    </xdr:to>
    <xdr:sp macro="" textlink="">
      <xdr:nvSpPr>
        <xdr:cNvPr id="11" name="7 Pentágono">
          <a:hlinkClick xmlns:r="http://schemas.openxmlformats.org/officeDocument/2006/relationships" r:id="rId3"/>
          <a:extLst>
            <a:ext uri="{FF2B5EF4-FFF2-40B4-BE49-F238E27FC236}">
              <a16:creationId xmlns:a16="http://schemas.microsoft.com/office/drawing/2014/main" id="{57C0631B-B342-47E8-B6A6-E18CAC387228}"/>
            </a:ext>
          </a:extLst>
        </xdr:cNvPr>
        <xdr:cNvSpPr/>
      </xdr:nvSpPr>
      <xdr:spPr>
        <a:xfrm flipH="1">
          <a:off x="1604962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571499</xdr:colOff>
      <xdr:row>1</xdr:row>
      <xdr:rowOff>28575</xdr:rowOff>
    </xdr:from>
    <xdr:to>
      <xdr:col>21</xdr:col>
      <xdr:colOff>76200</xdr:colOff>
      <xdr:row>1</xdr:row>
      <xdr:rowOff>447675</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571499" y="219075"/>
          <a:ext cx="1652587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1</xdr:row>
      <xdr:rowOff>504825</xdr:rowOff>
    </xdr:from>
    <xdr:to>
      <xdr:col>21</xdr:col>
      <xdr:colOff>66675</xdr:colOff>
      <xdr:row>2</xdr:row>
      <xdr:rowOff>323850</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590550" y="695325"/>
          <a:ext cx="16497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38099</xdr:colOff>
      <xdr:row>23</xdr:row>
      <xdr:rowOff>400050</xdr:rowOff>
    </xdr:from>
    <xdr:to>
      <xdr:col>21</xdr:col>
      <xdr:colOff>123825</xdr:colOff>
      <xdr:row>24</xdr:row>
      <xdr:rowOff>571500</xdr:rowOff>
    </xdr:to>
    <xdr:sp macro="" textlink="">
      <xdr:nvSpPr>
        <xdr:cNvPr id="4" name="5 Rectángulo redondeado">
          <a:extLst>
            <a:ext uri="{FF2B5EF4-FFF2-40B4-BE49-F238E27FC236}">
              <a16:creationId xmlns:a16="http://schemas.microsoft.com/office/drawing/2014/main" id="{E7DB049A-BDC9-4850-8448-7215E0EE6498}"/>
            </a:ext>
          </a:extLst>
        </xdr:cNvPr>
        <xdr:cNvSpPr/>
      </xdr:nvSpPr>
      <xdr:spPr>
        <a:xfrm>
          <a:off x="619124" y="5886450"/>
          <a:ext cx="16525876"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19050</xdr:colOff>
      <xdr:row>3</xdr:row>
      <xdr:rowOff>152400</xdr:rowOff>
    </xdr:from>
    <xdr:to>
      <xdr:col>20</xdr:col>
      <xdr:colOff>800101</xdr:colOff>
      <xdr:row>21</xdr:row>
      <xdr:rowOff>95250</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800101</xdr:colOff>
      <xdr:row>52</xdr:row>
      <xdr:rowOff>28577</xdr:rowOff>
    </xdr:from>
    <xdr:to>
      <xdr:col>20</xdr:col>
      <xdr:colOff>638176</xdr:colOff>
      <xdr:row>69</xdr:row>
      <xdr:rowOff>133351</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20</xdr:col>
      <xdr:colOff>790575</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609599" y="11620500"/>
          <a:ext cx="163830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5" name="7 Pentágono">
          <a:hlinkClick xmlns:r="http://schemas.openxmlformats.org/officeDocument/2006/relationships" r:id="rId3"/>
          <a:extLst>
            <a:ext uri="{FF2B5EF4-FFF2-40B4-BE49-F238E27FC236}">
              <a16:creationId xmlns:a16="http://schemas.microsoft.com/office/drawing/2014/main" id="{BC08438A-6565-497A-9E84-03491937DF37}"/>
            </a:ext>
          </a:extLst>
        </xdr:cNvPr>
        <xdr:cNvSpPr/>
      </xdr:nvSpPr>
      <xdr:spPr>
        <a:xfrm flipH="1">
          <a:off x="16906875" y="190500"/>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1</xdr:row>
      <xdr:rowOff>19050</xdr:rowOff>
    </xdr:from>
    <xdr:to>
      <xdr:col>22</xdr:col>
      <xdr:colOff>28576</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5" y="209550"/>
          <a:ext cx="1633537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22</xdr:col>
      <xdr:colOff>38100</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6354425"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22</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6200775"/>
          <a:ext cx="16335375"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19050</xdr:colOff>
      <xdr:row>4</xdr:row>
      <xdr:rowOff>57149</xdr:rowOff>
    </xdr:from>
    <xdr:to>
      <xdr:col>21</xdr:col>
      <xdr:colOff>762000</xdr:colOff>
      <xdr:row>21</xdr:row>
      <xdr:rowOff>180974</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52</xdr:row>
      <xdr:rowOff>38102</xdr:rowOff>
    </xdr:from>
    <xdr:to>
      <xdr:col>21</xdr:col>
      <xdr:colOff>762000</xdr:colOff>
      <xdr:row>69</xdr:row>
      <xdr:rowOff>161925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49</xdr:row>
      <xdr:rowOff>0</xdr:rowOff>
    </xdr:from>
    <xdr:to>
      <xdr:col>22</xdr:col>
      <xdr:colOff>38100</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4" y="11906250"/>
          <a:ext cx="163639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257176</xdr:colOff>
      <xdr:row>1</xdr:row>
      <xdr:rowOff>409575</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593DE620-36C7-42DE-91D2-6D4DF2434C0B}"/>
            </a:ext>
          </a:extLst>
        </xdr:cNvPr>
        <xdr:cNvSpPr/>
      </xdr:nvSpPr>
      <xdr:spPr>
        <a:xfrm flipH="1">
          <a:off x="16906875" y="190500"/>
          <a:ext cx="107632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1</xdr:row>
      <xdr:rowOff>0</xdr:rowOff>
    </xdr:from>
    <xdr:to>
      <xdr:col>20</xdr:col>
      <xdr:colOff>723900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68021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9526</xdr:colOff>
      <xdr:row>1</xdr:row>
      <xdr:rowOff>476250</xdr:rowOff>
    </xdr:from>
    <xdr:to>
      <xdr:col>20</xdr:col>
      <xdr:colOff>742951</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1" y="638175"/>
          <a:ext cx="16821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104775</xdr:colOff>
      <xdr:row>25</xdr:row>
      <xdr:rowOff>0</xdr:rowOff>
    </xdr:from>
    <xdr:to>
      <xdr:col>20</xdr:col>
      <xdr:colOff>790575</xdr:colOff>
      <xdr:row>25</xdr:row>
      <xdr:rowOff>323850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742950" y="5781675"/>
          <a:ext cx="16773525"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9524</xdr:colOff>
      <xdr:row>3</xdr:row>
      <xdr:rowOff>161924</xdr:rowOff>
    </xdr:from>
    <xdr:to>
      <xdr:col>20</xdr:col>
      <xdr:colOff>695325</xdr:colOff>
      <xdr:row>22</xdr:row>
      <xdr:rowOff>9525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xdr:colOff>
      <xdr:row>51</xdr:row>
      <xdr:rowOff>28575</xdr:rowOff>
    </xdr:from>
    <xdr:to>
      <xdr:col>20</xdr:col>
      <xdr:colOff>762000</xdr:colOff>
      <xdr:row>68</xdr:row>
      <xdr:rowOff>142875</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48</xdr:row>
      <xdr:rowOff>0</xdr:rowOff>
    </xdr:from>
    <xdr:to>
      <xdr:col>21</xdr:col>
      <xdr:colOff>0</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848975"/>
          <a:ext cx="169354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380999</xdr:rowOff>
    </xdr:to>
    <xdr:sp macro="" textlink="">
      <xdr:nvSpPr>
        <xdr:cNvPr id="4" name="7 Pentágono">
          <a:hlinkClick xmlns:r="http://schemas.openxmlformats.org/officeDocument/2006/relationships" r:id="rId3"/>
          <a:extLst>
            <a:ext uri="{FF2B5EF4-FFF2-40B4-BE49-F238E27FC236}">
              <a16:creationId xmlns:a16="http://schemas.microsoft.com/office/drawing/2014/main" id="{893B22C0-293F-4036-8B5E-14BFB7B33A8E}"/>
            </a:ext>
          </a:extLst>
        </xdr:cNvPr>
        <xdr:cNvSpPr/>
      </xdr:nvSpPr>
      <xdr:spPr>
        <a:xfrm flipH="1">
          <a:off x="16859250"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0</xdr:row>
      <xdr:rowOff>95250</xdr:rowOff>
    </xdr:from>
    <xdr:to>
      <xdr:col>20</xdr:col>
      <xdr:colOff>781050</xdr:colOff>
      <xdr:row>1</xdr:row>
      <xdr:rowOff>352425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14375" y="95250"/>
          <a:ext cx="160496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20</xdr:col>
      <xdr:colOff>790575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69259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76201</xdr:colOff>
      <xdr:row>24</xdr:row>
      <xdr:rowOff>228600</xdr:rowOff>
    </xdr:from>
    <xdr:to>
      <xdr:col>21</xdr:col>
      <xdr:colOff>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62001" y="5886450"/>
          <a:ext cx="169164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38100</xdr:colOff>
      <xdr:row>4</xdr:row>
      <xdr:rowOff>38100</xdr:rowOff>
    </xdr:from>
    <xdr:to>
      <xdr:col>20</xdr:col>
      <xdr:colOff>752475</xdr:colOff>
      <xdr:row>21</xdr:row>
      <xdr:rowOff>152400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49</xdr:row>
      <xdr:rowOff>142873</xdr:rowOff>
    </xdr:from>
    <xdr:to>
      <xdr:col>20</xdr:col>
      <xdr:colOff>676275</xdr:colOff>
      <xdr:row>68</xdr:row>
      <xdr:rowOff>0</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666748</xdr:colOff>
      <xdr:row>47</xdr:row>
      <xdr:rowOff>9525</xdr:rowOff>
    </xdr:from>
    <xdr:to>
      <xdr:col>20</xdr:col>
      <xdr:colOff>809625</xdr:colOff>
      <xdr:row>49</xdr:row>
      <xdr:rowOff>19050</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66748" y="10915650"/>
          <a:ext cx="169640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104774</xdr:colOff>
      <xdr:row>1</xdr:row>
      <xdr:rowOff>285749</xdr:rowOff>
    </xdr:to>
    <xdr:sp macro="" textlink="">
      <xdr:nvSpPr>
        <xdr:cNvPr id="3" name="5 Pentágono">
          <a:hlinkClick xmlns:r="http://schemas.openxmlformats.org/officeDocument/2006/relationships" r:id="rId3"/>
          <a:extLst>
            <a:ext uri="{FF2B5EF4-FFF2-40B4-BE49-F238E27FC236}">
              <a16:creationId xmlns:a16="http://schemas.microsoft.com/office/drawing/2014/main" id="{8971CC11-EAFD-434B-AB04-C5C70484AFB8}"/>
            </a:ext>
          </a:extLst>
        </xdr:cNvPr>
        <xdr:cNvSpPr/>
      </xdr:nvSpPr>
      <xdr:spPr>
        <a:xfrm flipH="1">
          <a:off x="16944975" y="161925"/>
          <a:ext cx="9239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7"/>
  <sheetViews>
    <sheetView tabSelected="1" zoomScaleNormal="100" workbookViewId="0"/>
  </sheetViews>
  <sheetFormatPr baseColWidth="10" defaultColWidth="11.42578125" defaultRowHeight="14.25" x14ac:dyDescent="0.2"/>
  <cols>
    <col min="1" max="13" width="12.7109375" style="4" customWidth="1"/>
    <col min="14" max="14" width="18.42578125" style="4" customWidth="1"/>
    <col min="15" max="16" width="12.7109375" style="4" customWidth="1"/>
    <col min="17" max="17" width="14.85546875" style="4" customWidth="1"/>
    <col min="18"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19"/>
      <c r="B5" s="120"/>
      <c r="C5" s="120"/>
      <c r="D5" s="2"/>
      <c r="E5" s="2"/>
      <c r="F5" s="7"/>
      <c r="G5" s="7"/>
      <c r="H5" s="7"/>
      <c r="I5" s="2"/>
      <c r="J5" s="2"/>
      <c r="K5" s="2"/>
    </row>
    <row r="6" spans="1:16" ht="14.25" customHeight="1" x14ac:dyDescent="0.2">
      <c r="A6" s="121"/>
      <c r="B6" s="121"/>
      <c r="C6" s="121"/>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101"/>
      <c r="B9" s="101"/>
      <c r="C9" s="101"/>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17" t="s">
        <v>17</v>
      </c>
      <c r="C16" s="117"/>
      <c r="D16" s="117"/>
      <c r="E16" s="117"/>
      <c r="F16" s="117"/>
      <c r="G16" s="117"/>
      <c r="H16" s="117"/>
      <c r="I16" s="117"/>
      <c r="J16" s="117"/>
      <c r="K16" s="117"/>
      <c r="L16" s="117"/>
      <c r="M16" s="117"/>
      <c r="N16" s="117"/>
      <c r="O16" s="117"/>
      <c r="P16" s="117"/>
    </row>
    <row r="17" spans="1:16" ht="20.100000000000001" customHeight="1" x14ac:dyDescent="0.2">
      <c r="A17" s="2"/>
      <c r="B17" s="117" t="s">
        <v>67</v>
      </c>
      <c r="C17" s="117"/>
      <c r="D17" s="117"/>
      <c r="E17" s="117"/>
      <c r="F17" s="117"/>
      <c r="G17" s="117"/>
      <c r="H17" s="117"/>
      <c r="I17" s="117"/>
      <c r="J17" s="117"/>
      <c r="K17" s="117"/>
      <c r="L17" s="117"/>
      <c r="M17" s="117"/>
      <c r="N17" s="117"/>
      <c r="O17" s="117"/>
      <c r="P17" s="117"/>
    </row>
    <row r="18" spans="1:16" ht="20.100000000000001" customHeight="1" x14ac:dyDescent="0.2">
      <c r="A18" s="2"/>
      <c r="B18" s="117" t="s">
        <v>254</v>
      </c>
      <c r="C18" s="117"/>
      <c r="D18" s="117"/>
      <c r="E18" s="117"/>
      <c r="F18" s="117"/>
      <c r="G18" s="117"/>
      <c r="H18" s="117"/>
      <c r="I18" s="117"/>
      <c r="J18" s="117"/>
      <c r="K18" s="117"/>
      <c r="L18" s="117"/>
      <c r="M18" s="117"/>
      <c r="N18" s="117"/>
      <c r="O18" s="117"/>
      <c r="P18" s="117"/>
    </row>
    <row r="19" spans="1:16" ht="20.100000000000001" customHeight="1" x14ac:dyDescent="0.2">
      <c r="A19" s="2"/>
      <c r="B19" s="117" t="s">
        <v>257</v>
      </c>
      <c r="C19" s="117"/>
      <c r="D19" s="117"/>
      <c r="E19" s="117"/>
      <c r="F19" s="117"/>
      <c r="G19" s="117"/>
      <c r="H19" s="117"/>
      <c r="I19" s="117"/>
      <c r="J19" s="117"/>
      <c r="K19" s="117"/>
      <c r="L19" s="117"/>
      <c r="M19" s="117"/>
      <c r="N19" s="117"/>
      <c r="O19" s="117"/>
      <c r="P19" s="117"/>
    </row>
    <row r="20" spans="1:16" ht="20.100000000000001" customHeight="1" x14ac:dyDescent="0.2">
      <c r="A20" s="2"/>
      <c r="B20" s="117" t="s">
        <v>258</v>
      </c>
      <c r="C20" s="117"/>
      <c r="D20" s="117"/>
      <c r="E20" s="117"/>
      <c r="F20" s="117"/>
      <c r="G20" s="117"/>
      <c r="H20" s="117"/>
      <c r="I20" s="117"/>
      <c r="J20" s="117"/>
      <c r="K20" s="117"/>
      <c r="L20" s="117"/>
      <c r="M20" s="117"/>
      <c r="N20" s="117"/>
      <c r="O20" s="117"/>
      <c r="P20" s="117"/>
    </row>
    <row r="21" spans="1:16" ht="20.100000000000001" customHeight="1" x14ac:dyDescent="0.2">
      <c r="A21" s="2"/>
      <c r="B21" s="117" t="s">
        <v>160</v>
      </c>
      <c r="C21" s="117"/>
      <c r="D21" s="117"/>
      <c r="E21" s="117"/>
      <c r="F21" s="117"/>
      <c r="G21" s="117"/>
      <c r="H21" s="117"/>
      <c r="I21" s="117"/>
      <c r="J21" s="117"/>
      <c r="K21" s="117"/>
      <c r="L21" s="117"/>
      <c r="M21" s="117"/>
      <c r="N21" s="117"/>
      <c r="O21" s="117"/>
      <c r="P21" s="117"/>
    </row>
    <row r="22" spans="1:16" ht="20.100000000000001" customHeight="1" x14ac:dyDescent="0.2">
      <c r="A22" s="2"/>
      <c r="B22" s="117" t="s">
        <v>18</v>
      </c>
      <c r="C22" s="117"/>
      <c r="D22" s="117"/>
      <c r="E22" s="117"/>
      <c r="F22" s="117"/>
      <c r="G22" s="117"/>
      <c r="H22" s="117"/>
      <c r="I22" s="117"/>
      <c r="J22" s="117"/>
      <c r="K22" s="117"/>
      <c r="L22" s="117"/>
      <c r="M22" s="117"/>
      <c r="N22" s="117"/>
      <c r="O22" s="117"/>
      <c r="P22" s="117"/>
    </row>
    <row r="23" spans="1:16" ht="20.100000000000001" customHeight="1" x14ac:dyDescent="0.2">
      <c r="A23" s="2"/>
      <c r="B23" s="117" t="s">
        <v>19</v>
      </c>
      <c r="C23" s="117"/>
      <c r="D23" s="117"/>
      <c r="E23" s="117"/>
      <c r="F23" s="117"/>
      <c r="G23" s="117"/>
      <c r="H23" s="117"/>
      <c r="I23" s="117"/>
      <c r="J23" s="117"/>
      <c r="K23" s="117"/>
      <c r="L23" s="117"/>
      <c r="M23" s="117"/>
      <c r="N23" s="117"/>
      <c r="O23" s="117"/>
      <c r="P23" s="117"/>
    </row>
    <row r="24" spans="1:16" ht="20.100000000000001" customHeight="1" x14ac:dyDescent="0.2">
      <c r="A24" s="2"/>
      <c r="B24" s="117" t="s">
        <v>14</v>
      </c>
      <c r="C24" s="117"/>
      <c r="D24" s="117"/>
      <c r="E24" s="117"/>
      <c r="F24" s="117"/>
      <c r="G24" s="117"/>
      <c r="H24" s="117"/>
      <c r="I24" s="117"/>
      <c r="J24" s="117"/>
      <c r="K24" s="117"/>
      <c r="L24" s="117"/>
      <c r="M24" s="117"/>
      <c r="N24" s="117"/>
      <c r="O24" s="117"/>
      <c r="P24" s="117"/>
    </row>
    <row r="25" spans="1:16" ht="20.100000000000001" customHeight="1" x14ac:dyDescent="0.2">
      <c r="A25" s="2"/>
      <c r="B25" s="117" t="s">
        <v>43</v>
      </c>
      <c r="C25" s="117"/>
      <c r="D25" s="117"/>
      <c r="E25" s="117"/>
      <c r="F25" s="117"/>
      <c r="G25" s="117"/>
      <c r="H25" s="117"/>
      <c r="I25" s="117"/>
      <c r="J25" s="117"/>
      <c r="K25" s="117"/>
      <c r="L25" s="117"/>
      <c r="M25" s="117"/>
      <c r="N25" s="117"/>
      <c r="O25" s="117"/>
      <c r="P25" s="117"/>
    </row>
    <row r="26" spans="1:16" ht="20.100000000000001" customHeight="1" x14ac:dyDescent="0.2">
      <c r="A26" s="2"/>
      <c r="B26" s="117" t="s">
        <v>76</v>
      </c>
      <c r="C26" s="117"/>
      <c r="D26" s="117"/>
      <c r="E26" s="117"/>
      <c r="F26" s="117"/>
      <c r="G26" s="117"/>
      <c r="H26" s="117"/>
      <c r="I26" s="117"/>
      <c r="J26" s="117"/>
      <c r="K26" s="117"/>
      <c r="L26" s="117"/>
      <c r="M26" s="117"/>
      <c r="N26" s="117"/>
      <c r="O26" s="117"/>
      <c r="P26" s="117"/>
    </row>
    <row r="27" spans="1:16" ht="20.100000000000001" customHeight="1" x14ac:dyDescent="0.2">
      <c r="A27" s="2"/>
      <c r="B27" s="117" t="s">
        <v>91</v>
      </c>
      <c r="C27" s="117"/>
      <c r="D27" s="117"/>
      <c r="E27" s="117"/>
      <c r="F27" s="117"/>
      <c r="G27" s="117"/>
      <c r="H27" s="117"/>
      <c r="I27" s="117"/>
      <c r="J27" s="117"/>
      <c r="K27" s="117"/>
      <c r="L27" s="117"/>
      <c r="M27" s="117"/>
      <c r="N27" s="117"/>
      <c r="O27" s="117"/>
      <c r="P27" s="117"/>
    </row>
    <row r="28" spans="1:16" ht="20.100000000000001" customHeight="1" x14ac:dyDescent="0.2">
      <c r="A28" s="2"/>
      <c r="B28" s="117" t="s">
        <v>148</v>
      </c>
      <c r="C28" s="117"/>
      <c r="D28" s="117"/>
      <c r="E28" s="117"/>
      <c r="F28" s="117"/>
      <c r="G28" s="117"/>
      <c r="H28" s="117"/>
      <c r="I28" s="117"/>
      <c r="J28" s="117"/>
      <c r="K28" s="117"/>
      <c r="L28" s="117"/>
      <c r="M28" s="117"/>
      <c r="N28" s="117"/>
      <c r="O28" s="117"/>
      <c r="P28" s="117"/>
    </row>
    <row r="29" spans="1:16" ht="20.100000000000001" customHeight="1" x14ac:dyDescent="0.2">
      <c r="B29" s="117" t="s">
        <v>147</v>
      </c>
      <c r="C29" s="117"/>
      <c r="D29" s="117"/>
      <c r="E29" s="117"/>
      <c r="F29" s="117"/>
      <c r="G29" s="117"/>
      <c r="H29" s="117"/>
      <c r="I29" s="117"/>
      <c r="J29" s="117"/>
      <c r="K29" s="117"/>
      <c r="L29" s="117"/>
      <c r="M29" s="117"/>
      <c r="N29" s="117"/>
      <c r="O29" s="117"/>
      <c r="P29" s="117"/>
    </row>
    <row r="30" spans="1:16" ht="20.100000000000001" customHeight="1" x14ac:dyDescent="0.2">
      <c r="B30" s="117" t="s">
        <v>149</v>
      </c>
      <c r="C30" s="117"/>
      <c r="D30" s="117"/>
      <c r="E30" s="117"/>
      <c r="F30" s="117"/>
      <c r="G30" s="117"/>
      <c r="H30" s="117"/>
      <c r="I30" s="117"/>
      <c r="J30" s="117"/>
      <c r="K30" s="117"/>
      <c r="L30" s="117"/>
      <c r="M30" s="117"/>
      <c r="N30" s="117"/>
      <c r="O30" s="117"/>
      <c r="P30" s="117"/>
    </row>
    <row r="31" spans="1:16" ht="20.100000000000001" customHeight="1" x14ac:dyDescent="0.2">
      <c r="B31" s="117" t="s">
        <v>150</v>
      </c>
      <c r="C31" s="117"/>
      <c r="D31" s="117"/>
      <c r="E31" s="117"/>
      <c r="F31" s="117"/>
      <c r="G31" s="117"/>
      <c r="H31" s="117"/>
      <c r="I31" s="117"/>
      <c r="J31" s="117"/>
      <c r="K31" s="117"/>
      <c r="L31" s="117"/>
      <c r="M31" s="117"/>
      <c r="N31" s="117"/>
      <c r="O31" s="117"/>
      <c r="P31" s="117"/>
    </row>
    <row r="32" spans="1:16" ht="20.100000000000001" customHeight="1" x14ac:dyDescent="0.2">
      <c r="B32" s="117" t="s">
        <v>142</v>
      </c>
      <c r="C32" s="117"/>
      <c r="D32" s="117"/>
      <c r="E32" s="117"/>
      <c r="F32" s="117"/>
      <c r="G32" s="117"/>
      <c r="H32" s="117"/>
      <c r="I32" s="117"/>
      <c r="J32" s="117"/>
      <c r="K32" s="117"/>
      <c r="L32" s="117"/>
      <c r="M32" s="117"/>
      <c r="N32" s="117"/>
      <c r="O32" s="117"/>
      <c r="P32" s="117"/>
    </row>
    <row r="33" spans="2:16" ht="20.100000000000001" customHeight="1" x14ac:dyDescent="0.2">
      <c r="B33" s="117" t="s">
        <v>156</v>
      </c>
      <c r="C33" s="117"/>
      <c r="D33" s="117"/>
      <c r="E33" s="117"/>
      <c r="F33" s="117"/>
      <c r="G33" s="117"/>
      <c r="H33" s="117"/>
      <c r="I33" s="117"/>
      <c r="J33" s="117"/>
      <c r="K33" s="117"/>
      <c r="L33" s="117"/>
      <c r="M33" s="117"/>
      <c r="N33" s="117"/>
      <c r="O33" s="117"/>
      <c r="P33" s="117"/>
    </row>
    <row r="34" spans="2:16" ht="14.25" customHeight="1" x14ac:dyDescent="0.2">
      <c r="B34" s="117" t="s">
        <v>229</v>
      </c>
      <c r="C34" s="118"/>
      <c r="D34" s="118"/>
      <c r="E34" s="118"/>
      <c r="F34" s="118"/>
      <c r="G34" s="118"/>
      <c r="H34" s="118"/>
      <c r="I34" s="118"/>
      <c r="J34" s="118"/>
      <c r="K34" s="118"/>
      <c r="L34" s="118"/>
      <c r="M34" s="118"/>
      <c r="N34" s="118"/>
      <c r="O34" s="118"/>
      <c r="P34" s="118"/>
    </row>
    <row r="35" spans="2:16" ht="14.25" customHeight="1" x14ac:dyDescent="0.2">
      <c r="B35" s="28"/>
      <c r="C35" s="28"/>
      <c r="D35" s="28"/>
      <c r="E35" s="28"/>
      <c r="F35" s="28"/>
      <c r="G35" s="28"/>
      <c r="H35" s="28"/>
      <c r="I35" s="28"/>
      <c r="J35" s="28"/>
      <c r="K35" s="28"/>
      <c r="L35" s="28"/>
      <c r="M35" s="28"/>
      <c r="N35" s="28"/>
      <c r="O35" s="28"/>
      <c r="P35" s="28"/>
    </row>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sheetData>
  <mergeCells count="21">
    <mergeCell ref="A5:C5"/>
    <mergeCell ref="A6:C6"/>
    <mergeCell ref="B16:P16"/>
    <mergeCell ref="B17:P17"/>
    <mergeCell ref="B18:P18"/>
    <mergeCell ref="B34:P34"/>
    <mergeCell ref="B30:P30"/>
    <mergeCell ref="B31:P31"/>
    <mergeCell ref="B33:P33"/>
    <mergeCell ref="B19:P19"/>
    <mergeCell ref="B22:P22"/>
    <mergeCell ref="B32:P32"/>
    <mergeCell ref="B23:P23"/>
    <mergeCell ref="B24:P24"/>
    <mergeCell ref="B25:P25"/>
    <mergeCell ref="B26:P26"/>
    <mergeCell ref="B27:P27"/>
    <mergeCell ref="B28:P28"/>
    <mergeCell ref="B29:P29"/>
    <mergeCell ref="B21:P21"/>
    <mergeCell ref="B20:P20"/>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2" location="'Despidos presentados TSJ'!A1" display="Despidos presentados por TSJ" xr:uid="{00000000-0004-0000-0000-000002000000}"/>
    <hyperlink ref="B23" location="'Cantidades presentados TSJ '!A1" display="Reclamaciones de cantidad presentadas por TSJ" xr:uid="{00000000-0004-0000-0000-000003000000}"/>
    <hyperlink ref="B24" location="'Ej. Hipot. presentados TSJ '!A1" display="Ejecuciones hipotecarias presentadas por TSJ" xr:uid="{00000000-0004-0000-0000-000004000000}"/>
    <hyperlink ref="B25" location="'Embargos provincias'!Área_de_impresión" display="Embargos presentados por TSJ" xr:uid="{00000000-0004-0000-0000-000005000000}"/>
    <hyperlink ref="B17" location="'Concursos presentados TSJ'!A1" display="Concursos presentados por TSJ" xr:uid="{00000000-0004-0000-0000-000006000000}"/>
    <hyperlink ref="B27:F27" location="'Lanzamientos SC c.positivo TSJ'!A1" display="Lanzamientos con cumplimiento positivo por TSJ" xr:uid="{00000000-0004-0000-0000-000007000000}"/>
    <hyperlink ref="B26" location="'Lanzamientos SC recibidos TSJ'!A1" display="Lanzamientos recibidos en los Servicios Comunes por TSJ" xr:uid="{00000000-0004-0000-0000-000008000000}"/>
    <hyperlink ref="B27" location="'Lanzamientos SC c.positivo TSJ'!A1" display="Lanzamientos con cumplimiento positivo en los Servicios Comunes  por TSJ" xr:uid="{00000000-0004-0000-0000-000009000000}"/>
    <hyperlink ref="B28:F28" location="'Lanzamientos practicados TSJ'!A1" display="Lanzamientos practicados en los Juzgados de 1º instancia por TSJ" xr:uid="{00000000-0004-0000-0000-00000A000000}"/>
    <hyperlink ref="B23:F23" location="'Recl. cantidad TSJ'!A1" display="Reclamaciones de cantidad presentadas por TSJ" xr:uid="{00000000-0004-0000-0000-00000B000000}"/>
    <hyperlink ref="B25:E25" location="'Monitorios presentados TSJ  '!A1" display="Monitorios presentados por TSJ" xr:uid="{00000000-0004-0000-0000-00000C000000}"/>
    <hyperlink ref="B27:I27"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8:H28" location="'Lanzamientos practic. total TSJ'!A1" display="Total lanzamientos practicados en los Juzgados de 1º instancia por TSJ" xr:uid="{00000000-0004-0000-0000-00000F000000}"/>
    <hyperlink ref="B29:F29" location="'Lanzamientos practicados TSJ'!A1" display="Lanzamientos practicados en los Juzgados de 1º instancia por TSJ" xr:uid="{00000000-0004-0000-0000-000010000000}"/>
    <hyperlink ref="B29:H29" location="'Lanzamientos practic. total TSJ'!A1" display="Lanzamientos consecuencia de ejecución hipotecaria en los Juzgados de 1º instancia por TSJ" xr:uid="{00000000-0004-0000-0000-000011000000}"/>
    <hyperlink ref="B30:F30" location="'Lanzamientos practicados TSJ'!A1" display="Lanzamientos practicados en los Juzgados de 1º instancia por TSJ" xr:uid="{00000000-0004-0000-0000-000012000000}"/>
    <hyperlink ref="B30:H30" location="'Lanzamientos practic. total TSJ'!A1" display="Lanzamientos consecuencia de la Ley de Arrendamientos Urbanos en los Juzgados de 1º instancia por TSJ" xr:uid="{00000000-0004-0000-0000-000013000000}"/>
    <hyperlink ref="B31:F31" location="'Lanzamientos practicados TSJ'!A1" display="Lanzamientos practicados en los Juzgados de 1º instancia por TSJ" xr:uid="{00000000-0004-0000-0000-000014000000}"/>
    <hyperlink ref="B31:H31" location="'Lanzamientos. Otros TSJ'!A1" display="Otros lanzamientos practicados en los Juzgados de 1º instancia por TSJ" xr:uid="{00000000-0004-0000-0000-000015000000}"/>
    <hyperlink ref="B29:J29" location="'Lanzamientos E.hipotecaria TSJ'!A1" display="Lanzamientos consecuencia de ejecución hipotecaria en los Juzgados de 1º instancia por TSJ" xr:uid="{00000000-0004-0000-0000-000016000000}"/>
    <hyperlink ref="B30:K30" location="'Lanzamientos L.A.U  TSJ'!A1" display="Lanzamientos consecuencia de la Ley de Arrendamientos Urbanos en los Juzgados de 1º instancia por TSJ" xr:uid="{00000000-0004-0000-0000-000017000000}"/>
    <hyperlink ref="B32:H32"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3:P33" location="'Verb. pos. ocupas'!A1" display="Verbales posesorios por ocupación ilegal de viviendas" xr:uid="{00000000-0004-0000-0000-00001A000000}"/>
    <hyperlink ref="B21" location="'Concursos presentados TSJ'!A1" display="Concursos presentados por TSJ" xr:uid="{00000000-0004-0000-0000-00001B000000}"/>
    <hyperlink ref="B21:P21" location="'Total concursos TSJ'!A1" display="Total de concursos presentados por TSJ" xr:uid="{00000000-0004-0000-0000-00001C000000}"/>
    <hyperlink ref="B18:P18" location="'Concursos TSJ pers. jurid. '!A1" display="Concursos presentados personas jurídicas en  Juzgados de lo Mercantil por TSJ" xr:uid="{00000000-0004-0000-0000-00001D000000}"/>
    <hyperlink ref="B34" location="Provincias!A1" display="Datos provinciales" xr:uid="{02088351-E982-4EA2-9B8D-148401F624BA}"/>
    <hyperlink ref="B32:P32" location="'Verb. pos. ocupas'!A1" display="Acciones individuales sobre condiciones generales incluidas en contratos de financiación con garantías reales inmobiliarias cuyo prestatario sea una persona física" xr:uid="{552F51FB-A171-43F1-B601-9061E5D9949E}"/>
    <hyperlink ref="B20:K20" location="'Concursos p.f. presentados TSJ '!A1" display="Concursos de personas naturales no empresarios presentados en juzgados de primera instancia por TSJ" xr:uid="{8B5453F0-2DE1-4AAE-809B-5C039EBB702D}"/>
    <hyperlink ref="B20:P20" location="'Concursos TSJ pers. nat.empres'!A1" display="Concursos de personas naturales empresarios presentados en Juzgados de Primera Instancia por TSJ" xr:uid="{50C423E5-58FA-48FD-A181-BCCD397B7B59}"/>
    <hyperlink ref="B19:P19" location="'Concursos TSJ pers. nat.no emp '!A1" display="Concursos de personas naturales no empresarios presentados en Juzgados de Primera Instancia por TSJ" xr:uid="{2EB07586-F1C9-4F49-823B-00C65428F711}"/>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T69"/>
  <sheetViews>
    <sheetView zoomScaleNormal="100" workbookViewId="0"/>
  </sheetViews>
  <sheetFormatPr baseColWidth="10" defaultColWidth="11.42578125" defaultRowHeight="12.75" x14ac:dyDescent="0.2"/>
  <cols>
    <col min="1" max="1" width="10.140625" style="12" customWidth="1"/>
    <col min="2" max="2" width="30.85546875" style="12" customWidth="1"/>
    <col min="3" max="15" width="12.28515625" style="12" customWidth="1"/>
    <col min="16" max="16" width="0.140625" style="12" customWidth="1"/>
    <col min="17" max="18" width="0.140625" style="12" hidden="1" customWidth="1"/>
    <col min="19" max="20" width="12.28515625" style="12" hidden="1" customWidth="1"/>
    <col min="21" max="59" width="12.28515625" style="12" customWidth="1"/>
    <col min="60" max="16384" width="11.42578125" style="12"/>
  </cols>
  <sheetData>
    <row r="2" spans="1:18" ht="40.5" customHeight="1" x14ac:dyDescent="0.2">
      <c r="B2" s="10"/>
      <c r="C2" s="19"/>
      <c r="D2" s="19"/>
      <c r="E2" s="19"/>
      <c r="F2" s="20"/>
      <c r="G2" s="19"/>
    </row>
    <row r="3" spans="1:18" ht="27.95" customHeight="1" x14ac:dyDescent="0.2">
      <c r="A3" s="10"/>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240</v>
      </c>
      <c r="D5" s="38" t="s">
        <v>244</v>
      </c>
      <c r="E5" s="38" t="s">
        <v>247</v>
      </c>
      <c r="F5" s="64" t="s">
        <v>253</v>
      </c>
      <c r="G5" s="38" t="s">
        <v>261</v>
      </c>
    </row>
    <row r="6" spans="1:18" ht="17.100000000000001" customHeight="1" thickBot="1" x14ac:dyDescent="0.25">
      <c r="B6" s="58" t="s">
        <v>52</v>
      </c>
      <c r="C6" s="40">
        <v>1431</v>
      </c>
      <c r="D6" s="40">
        <v>1392</v>
      </c>
      <c r="E6" s="40">
        <v>1250</v>
      </c>
      <c r="F6" s="40">
        <v>1595</v>
      </c>
      <c r="G6" s="40">
        <v>1446</v>
      </c>
    </row>
    <row r="7" spans="1:18" ht="17.100000000000001" customHeight="1" thickBot="1" x14ac:dyDescent="0.25">
      <c r="B7" s="58" t="s">
        <v>53</v>
      </c>
      <c r="C7" s="40">
        <v>144</v>
      </c>
      <c r="D7" s="40">
        <v>125</v>
      </c>
      <c r="E7" s="40">
        <v>101</v>
      </c>
      <c r="F7" s="40">
        <v>149</v>
      </c>
      <c r="G7" s="40">
        <v>132</v>
      </c>
    </row>
    <row r="8" spans="1:18" ht="17.100000000000001" customHeight="1" thickBot="1" x14ac:dyDescent="0.25">
      <c r="B8" s="58" t="s">
        <v>164</v>
      </c>
      <c r="C8" s="40">
        <v>78</v>
      </c>
      <c r="D8" s="40">
        <v>98</v>
      </c>
      <c r="E8" s="40">
        <v>58</v>
      </c>
      <c r="F8" s="40">
        <v>113</v>
      </c>
      <c r="G8" s="40">
        <v>89</v>
      </c>
    </row>
    <row r="9" spans="1:18" ht="17.100000000000001" customHeight="1" thickBot="1" x14ac:dyDescent="0.25">
      <c r="B9" s="58" t="s">
        <v>47</v>
      </c>
      <c r="C9" s="40">
        <v>96</v>
      </c>
      <c r="D9" s="40">
        <v>130</v>
      </c>
      <c r="E9" s="40">
        <v>88</v>
      </c>
      <c r="F9" s="40">
        <v>96</v>
      </c>
      <c r="G9" s="40">
        <v>81</v>
      </c>
    </row>
    <row r="10" spans="1:18" ht="17.100000000000001" customHeight="1" thickBot="1" x14ac:dyDescent="0.25">
      <c r="B10" s="58" t="s">
        <v>8</v>
      </c>
      <c r="C10" s="40">
        <v>225</v>
      </c>
      <c r="D10" s="40">
        <v>205</v>
      </c>
      <c r="E10" s="40">
        <v>205</v>
      </c>
      <c r="F10" s="40">
        <v>246</v>
      </c>
      <c r="G10" s="40">
        <v>292</v>
      </c>
    </row>
    <row r="11" spans="1:18" ht="17.100000000000001" customHeight="1" thickBot="1" x14ac:dyDescent="0.25">
      <c r="B11" s="58" t="s">
        <v>9</v>
      </c>
      <c r="C11" s="40">
        <v>82</v>
      </c>
      <c r="D11" s="40">
        <v>65</v>
      </c>
      <c r="E11" s="40">
        <v>57</v>
      </c>
      <c r="F11" s="40">
        <v>66</v>
      </c>
      <c r="G11" s="40">
        <v>68</v>
      </c>
    </row>
    <row r="12" spans="1:18" ht="17.100000000000001" customHeight="1" thickBot="1" x14ac:dyDescent="0.25">
      <c r="B12" s="58" t="s">
        <v>55</v>
      </c>
      <c r="C12" s="40">
        <v>195</v>
      </c>
      <c r="D12" s="40">
        <v>218</v>
      </c>
      <c r="E12" s="40">
        <v>201</v>
      </c>
      <c r="F12" s="40">
        <v>173</v>
      </c>
      <c r="G12" s="40">
        <v>162</v>
      </c>
    </row>
    <row r="13" spans="1:18" ht="17.100000000000001" customHeight="1" thickBot="1" x14ac:dyDescent="0.25">
      <c r="B13" s="58" t="s">
        <v>49</v>
      </c>
      <c r="C13" s="40">
        <v>266</v>
      </c>
      <c r="D13" s="40">
        <v>302</v>
      </c>
      <c r="E13" s="40">
        <v>259</v>
      </c>
      <c r="F13" s="40">
        <v>271</v>
      </c>
      <c r="G13" s="40">
        <v>271</v>
      </c>
    </row>
    <row r="14" spans="1:18" ht="17.100000000000001" customHeight="1" thickBot="1" x14ac:dyDescent="0.25">
      <c r="B14" s="58" t="s">
        <v>26</v>
      </c>
      <c r="C14" s="40">
        <v>1251</v>
      </c>
      <c r="D14" s="40">
        <v>1197</v>
      </c>
      <c r="E14" s="40">
        <v>1114</v>
      </c>
      <c r="F14" s="40">
        <v>1105</v>
      </c>
      <c r="G14" s="40">
        <v>865</v>
      </c>
    </row>
    <row r="15" spans="1:18" ht="17.100000000000001" customHeight="1" thickBot="1" x14ac:dyDescent="0.25">
      <c r="B15" s="58" t="s">
        <v>230</v>
      </c>
      <c r="C15" s="40">
        <v>1042</v>
      </c>
      <c r="D15" s="40">
        <v>1043</v>
      </c>
      <c r="E15" s="40">
        <v>973</v>
      </c>
      <c r="F15" s="40">
        <v>1103</v>
      </c>
      <c r="G15" s="40">
        <v>1042</v>
      </c>
    </row>
    <row r="16" spans="1:18" ht="17.100000000000001" customHeight="1" thickBot="1" x14ac:dyDescent="0.25">
      <c r="B16" s="58" t="s">
        <v>21</v>
      </c>
      <c r="C16" s="40">
        <v>120</v>
      </c>
      <c r="D16" s="40">
        <v>125</v>
      </c>
      <c r="E16" s="40">
        <v>83</v>
      </c>
      <c r="F16" s="40">
        <v>90</v>
      </c>
      <c r="G16" s="40">
        <v>78</v>
      </c>
    </row>
    <row r="17" spans="2:18" ht="17.100000000000001" customHeight="1" thickBot="1" x14ac:dyDescent="0.25">
      <c r="B17" s="58" t="s">
        <v>10</v>
      </c>
      <c r="C17" s="40">
        <v>191</v>
      </c>
      <c r="D17" s="40">
        <v>155</v>
      </c>
      <c r="E17" s="40">
        <v>164</v>
      </c>
      <c r="F17" s="40">
        <v>223</v>
      </c>
      <c r="G17" s="40">
        <v>177</v>
      </c>
    </row>
    <row r="18" spans="2:18" ht="17.100000000000001" customHeight="1" thickBot="1" x14ac:dyDescent="0.25">
      <c r="B18" s="58" t="s">
        <v>165</v>
      </c>
      <c r="C18" s="40">
        <v>741</v>
      </c>
      <c r="D18" s="40">
        <v>616</v>
      </c>
      <c r="E18" s="40">
        <v>594</v>
      </c>
      <c r="F18" s="40">
        <v>843</v>
      </c>
      <c r="G18" s="40">
        <v>521</v>
      </c>
    </row>
    <row r="19" spans="2:18" ht="17.100000000000001" customHeight="1" thickBot="1" x14ac:dyDescent="0.25">
      <c r="B19" s="58" t="s">
        <v>166</v>
      </c>
      <c r="C19" s="40">
        <v>291</v>
      </c>
      <c r="D19" s="40">
        <v>393</v>
      </c>
      <c r="E19" s="40">
        <v>295</v>
      </c>
      <c r="F19" s="40">
        <v>393</v>
      </c>
      <c r="G19" s="40">
        <v>297</v>
      </c>
    </row>
    <row r="20" spans="2:18" ht="17.100000000000001" customHeight="1" thickBot="1" x14ac:dyDescent="0.25">
      <c r="B20" s="58" t="s">
        <v>167</v>
      </c>
      <c r="C20" s="40">
        <v>37</v>
      </c>
      <c r="D20" s="40">
        <v>38</v>
      </c>
      <c r="E20" s="40">
        <v>31</v>
      </c>
      <c r="F20" s="40">
        <v>37</v>
      </c>
      <c r="G20" s="40">
        <v>30</v>
      </c>
    </row>
    <row r="21" spans="2:18" ht="17.100000000000001" customHeight="1" thickBot="1" x14ac:dyDescent="0.25">
      <c r="B21" s="58" t="s">
        <v>51</v>
      </c>
      <c r="C21" s="40">
        <v>179</v>
      </c>
      <c r="D21" s="40">
        <v>109</v>
      </c>
      <c r="E21" s="40">
        <v>117</v>
      </c>
      <c r="F21" s="40">
        <v>100</v>
      </c>
      <c r="G21" s="40">
        <v>176</v>
      </c>
    </row>
    <row r="22" spans="2:18" ht="17.100000000000001" customHeight="1" thickBot="1" x14ac:dyDescent="0.25">
      <c r="B22" s="58" t="s">
        <v>11</v>
      </c>
      <c r="C22" s="40">
        <v>41</v>
      </c>
      <c r="D22" s="40">
        <v>31</v>
      </c>
      <c r="E22" s="40">
        <v>47</v>
      </c>
      <c r="F22" s="40">
        <v>43</v>
      </c>
      <c r="G22" s="40">
        <v>24</v>
      </c>
    </row>
    <row r="23" spans="2:18" ht="17.100000000000001" customHeight="1" thickBot="1" x14ac:dyDescent="0.25">
      <c r="B23" s="60" t="s">
        <v>22</v>
      </c>
      <c r="C23" s="61">
        <v>6410</v>
      </c>
      <c r="D23" s="61">
        <v>6242</v>
      </c>
      <c r="E23" s="61">
        <v>5637</v>
      </c>
      <c r="F23" s="61">
        <v>6646</v>
      </c>
      <c r="G23" s="61">
        <f>SUM(G6:G22)</f>
        <v>5751</v>
      </c>
    </row>
    <row r="24" spans="2:18" ht="11.25" customHeight="1" x14ac:dyDescent="0.2">
      <c r="C24" s="18"/>
      <c r="G24" s="18"/>
      <c r="J24" s="72"/>
      <c r="K24" s="72"/>
    </row>
    <row r="25" spans="2:18" ht="39" customHeight="1" x14ac:dyDescent="0.2">
      <c r="B25" s="62"/>
      <c r="C25" s="62"/>
      <c r="D25" s="62"/>
      <c r="E25" s="62"/>
      <c r="F25"/>
      <c r="G25"/>
      <c r="H25"/>
      <c r="I25"/>
      <c r="J25"/>
      <c r="K25"/>
      <c r="L25"/>
      <c r="M25"/>
      <c r="N25"/>
      <c r="O25"/>
      <c r="P25"/>
      <c r="Q25"/>
      <c r="R25"/>
    </row>
    <row r="26" spans="2:18" ht="15" customHeight="1" x14ac:dyDescent="0.2"/>
    <row r="27" spans="2:18" ht="39" customHeight="1" x14ac:dyDescent="0.2">
      <c r="C27" s="39" t="s">
        <v>262</v>
      </c>
    </row>
    <row r="28" spans="2:18" ht="17.100000000000001" customHeight="1" thickBot="1" x14ac:dyDescent="0.25">
      <c r="B28" s="58" t="s">
        <v>52</v>
      </c>
      <c r="C28" s="36">
        <f t="shared" ref="C28:C45" si="0">+(G6-C6)/C6</f>
        <v>1.0482180293501049E-2</v>
      </c>
    </row>
    <row r="29" spans="2:18" ht="17.100000000000001" customHeight="1" thickBot="1" x14ac:dyDescent="0.25">
      <c r="B29" s="58" t="s">
        <v>53</v>
      </c>
      <c r="C29" s="36">
        <f t="shared" si="0"/>
        <v>-8.3333333333333329E-2</v>
      </c>
    </row>
    <row r="30" spans="2:18" ht="17.100000000000001" customHeight="1" thickBot="1" x14ac:dyDescent="0.25">
      <c r="B30" s="58" t="s">
        <v>164</v>
      </c>
      <c r="C30" s="36">
        <f t="shared" si="0"/>
        <v>0.14102564102564102</v>
      </c>
    </row>
    <row r="31" spans="2:18" ht="17.100000000000001" customHeight="1" thickBot="1" x14ac:dyDescent="0.25">
      <c r="B31" s="58" t="s">
        <v>47</v>
      </c>
      <c r="C31" s="36">
        <f t="shared" si="0"/>
        <v>-0.15625</v>
      </c>
    </row>
    <row r="32" spans="2:18" ht="17.100000000000001" customHeight="1" thickBot="1" x14ac:dyDescent="0.25">
      <c r="B32" s="58" t="s">
        <v>8</v>
      </c>
      <c r="C32" s="36">
        <f t="shared" si="0"/>
        <v>0.29777777777777775</v>
      </c>
    </row>
    <row r="33" spans="2:3" ht="17.100000000000001" customHeight="1" thickBot="1" x14ac:dyDescent="0.25">
      <c r="B33" s="58" t="s">
        <v>9</v>
      </c>
      <c r="C33" s="36">
        <f t="shared" si="0"/>
        <v>-0.17073170731707318</v>
      </c>
    </row>
    <row r="34" spans="2:3" ht="17.100000000000001" customHeight="1" thickBot="1" x14ac:dyDescent="0.25">
      <c r="B34" s="58" t="s">
        <v>55</v>
      </c>
      <c r="C34" s="36">
        <f t="shared" si="0"/>
        <v>-0.16923076923076924</v>
      </c>
    </row>
    <row r="35" spans="2:3" ht="17.100000000000001" customHeight="1" thickBot="1" x14ac:dyDescent="0.25">
      <c r="B35" s="58" t="s">
        <v>49</v>
      </c>
      <c r="C35" s="36">
        <f t="shared" si="0"/>
        <v>1.8796992481203006E-2</v>
      </c>
    </row>
    <row r="36" spans="2:3" ht="17.100000000000001" customHeight="1" thickBot="1" x14ac:dyDescent="0.25">
      <c r="B36" s="58" t="s">
        <v>26</v>
      </c>
      <c r="C36" s="36">
        <f t="shared" si="0"/>
        <v>-0.30855315747402079</v>
      </c>
    </row>
    <row r="37" spans="2:3" ht="17.100000000000001" customHeight="1" thickBot="1" x14ac:dyDescent="0.25">
      <c r="B37" s="58" t="s">
        <v>230</v>
      </c>
      <c r="C37" s="36">
        <f t="shared" si="0"/>
        <v>0</v>
      </c>
    </row>
    <row r="38" spans="2:3" ht="17.100000000000001" customHeight="1" thickBot="1" x14ac:dyDescent="0.25">
      <c r="B38" s="58" t="s">
        <v>21</v>
      </c>
      <c r="C38" s="36">
        <f t="shared" si="0"/>
        <v>-0.35</v>
      </c>
    </row>
    <row r="39" spans="2:3" ht="17.100000000000001" customHeight="1" thickBot="1" x14ac:dyDescent="0.25">
      <c r="B39" s="58" t="s">
        <v>10</v>
      </c>
      <c r="C39" s="36">
        <f t="shared" si="0"/>
        <v>-7.3298429319371722E-2</v>
      </c>
    </row>
    <row r="40" spans="2:3" ht="17.100000000000001" customHeight="1" thickBot="1" x14ac:dyDescent="0.25">
      <c r="B40" s="58" t="s">
        <v>165</v>
      </c>
      <c r="C40" s="36">
        <f t="shared" si="0"/>
        <v>-0.29689608636977061</v>
      </c>
    </row>
    <row r="41" spans="2:3" ht="17.100000000000001" customHeight="1" thickBot="1" x14ac:dyDescent="0.25">
      <c r="B41" s="58" t="s">
        <v>166</v>
      </c>
      <c r="C41" s="36">
        <f t="shared" si="0"/>
        <v>2.0618556701030927E-2</v>
      </c>
    </row>
    <row r="42" spans="2:3" ht="17.100000000000001" customHeight="1" thickBot="1" x14ac:dyDescent="0.25">
      <c r="B42" s="58" t="s">
        <v>167</v>
      </c>
      <c r="C42" s="36">
        <f t="shared" si="0"/>
        <v>-0.1891891891891892</v>
      </c>
    </row>
    <row r="43" spans="2:3" ht="17.100000000000001" customHeight="1" thickBot="1" x14ac:dyDescent="0.25">
      <c r="B43" s="58" t="s">
        <v>51</v>
      </c>
      <c r="C43" s="36">
        <f t="shared" si="0"/>
        <v>-1.6759776536312849E-2</v>
      </c>
    </row>
    <row r="44" spans="2:3" ht="17.100000000000001" customHeight="1" thickBot="1" x14ac:dyDescent="0.25">
      <c r="B44" s="58" t="s">
        <v>11</v>
      </c>
      <c r="C44" s="36">
        <f t="shared" si="0"/>
        <v>-0.41463414634146339</v>
      </c>
    </row>
    <row r="45" spans="2:3" ht="17.100000000000001" customHeight="1" thickBot="1" x14ac:dyDescent="0.25">
      <c r="B45" s="60" t="s">
        <v>22</v>
      </c>
      <c r="C45" s="69">
        <f t="shared" si="0"/>
        <v>-0.10280811232449298</v>
      </c>
    </row>
    <row r="51" spans="2:17" ht="39" customHeight="1" x14ac:dyDescent="0.2">
      <c r="C51" s="38" t="s">
        <v>240</v>
      </c>
      <c r="D51" s="38" t="s">
        <v>244</v>
      </c>
      <c r="E51" s="38" t="s">
        <v>247</v>
      </c>
      <c r="F51" s="64" t="s">
        <v>253</v>
      </c>
      <c r="G51" s="38" t="s">
        <v>261</v>
      </c>
      <c r="P51" s="12">
        <v>2022</v>
      </c>
      <c r="Q51" s="12">
        <v>2023</v>
      </c>
    </row>
    <row r="52" spans="2:17" ht="15" thickBot="1" x14ac:dyDescent="0.25">
      <c r="B52" s="58" t="s">
        <v>52</v>
      </c>
      <c r="C52" s="110">
        <v>16.508095888618918</v>
      </c>
      <c r="D52" s="110">
        <v>16.05818971136096</v>
      </c>
      <c r="E52" s="110">
        <v>14.420069783908909</v>
      </c>
      <c r="F52" s="110">
        <v>18.400009044267769</v>
      </c>
      <c r="G52" s="110">
        <f>+G6/$Q52*100000</f>
        <v>16.534900131375842</v>
      </c>
      <c r="P52" s="12">
        <v>8668474</v>
      </c>
      <c r="Q52" s="12">
        <v>8745139</v>
      </c>
    </row>
    <row r="53" spans="2:17" ht="15" thickBot="1" x14ac:dyDescent="0.25">
      <c r="B53" s="58" t="s">
        <v>53</v>
      </c>
      <c r="C53" s="110">
        <v>10.857149319731738</v>
      </c>
      <c r="D53" s="110">
        <v>9.4246087844893562</v>
      </c>
      <c r="E53" s="110">
        <v>7.6150838978673994</v>
      </c>
      <c r="F53" s="110">
        <v>11.234133671111312</v>
      </c>
      <c r="G53" s="110">
        <f t="shared" ref="G53:G69" si="1">+G7/$Q53*100000</f>
        <v>9.7826473622425389</v>
      </c>
      <c r="P53" s="12">
        <v>1326315</v>
      </c>
      <c r="Q53" s="12">
        <v>1349328</v>
      </c>
    </row>
    <row r="54" spans="2:17" ht="17.25" customHeight="1" thickBot="1" x14ac:dyDescent="0.25">
      <c r="B54" s="58" t="s">
        <v>164</v>
      </c>
      <c r="C54" s="110">
        <v>7.7636196781880109</v>
      </c>
      <c r="D54" s="110">
        <v>9.7542913905439121</v>
      </c>
      <c r="E54" s="110">
        <v>5.7729479658321106</v>
      </c>
      <c r="F54" s="110">
        <v>11.247295174810835</v>
      </c>
      <c r="G54" s="110">
        <f t="shared" si="1"/>
        <v>8.8416012239160349</v>
      </c>
      <c r="P54" s="12">
        <v>1004686</v>
      </c>
      <c r="Q54" s="12">
        <v>1006605</v>
      </c>
    </row>
    <row r="55" spans="2:17" ht="15" thickBot="1" x14ac:dyDescent="0.25">
      <c r="B55" s="58" t="s">
        <v>47</v>
      </c>
      <c r="C55" s="110">
        <v>8.1586933852543506</v>
      </c>
      <c r="D55" s="110">
        <v>11.048230625865267</v>
      </c>
      <c r="E55" s="110">
        <v>7.4788022698164882</v>
      </c>
      <c r="F55" s="110">
        <v>8.1586933852543506</v>
      </c>
      <c r="G55" s="110">
        <f t="shared" si="1"/>
        <v>6.7123771262076071</v>
      </c>
      <c r="P55" s="12">
        <v>1176659</v>
      </c>
      <c r="Q55" s="12">
        <v>1206726</v>
      </c>
    </row>
    <row r="56" spans="2:17" ht="15" thickBot="1" x14ac:dyDescent="0.25">
      <c r="B56" s="58" t="s">
        <v>8</v>
      </c>
      <c r="C56" s="110">
        <v>10.331996908666525</v>
      </c>
      <c r="D56" s="110">
        <v>9.4135971834517225</v>
      </c>
      <c r="E56" s="110">
        <v>9.4135971834517225</v>
      </c>
      <c r="F56" s="110">
        <v>11.296316620142068</v>
      </c>
      <c r="G56" s="110">
        <f t="shared" si="1"/>
        <v>13.195330660525716</v>
      </c>
      <c r="P56" s="12">
        <v>2177701</v>
      </c>
      <c r="Q56" s="12">
        <v>2212904</v>
      </c>
    </row>
    <row r="57" spans="2:17" ht="15" thickBot="1" x14ac:dyDescent="0.25">
      <c r="B57" s="58" t="s">
        <v>9</v>
      </c>
      <c r="C57" s="110">
        <v>14.007468372161352</v>
      </c>
      <c r="D57" s="110">
        <v>11.103481026713267</v>
      </c>
      <c r="E57" s="110">
        <v>9.7368987465024031</v>
      </c>
      <c r="F57" s="110">
        <v>11.274303811739625</v>
      </c>
      <c r="G57" s="110">
        <f t="shared" si="1"/>
        <v>11.554230972475443</v>
      </c>
      <c r="P57" s="12">
        <v>585402</v>
      </c>
      <c r="Q57" s="12">
        <v>588529</v>
      </c>
    </row>
    <row r="58" spans="2:17" ht="15" thickBot="1" x14ac:dyDescent="0.25">
      <c r="B58" s="58" t="s">
        <v>55</v>
      </c>
      <c r="C58" s="110">
        <v>8.2186931013554521</v>
      </c>
      <c r="D58" s="110">
        <v>9.1880774158743002</v>
      </c>
      <c r="E58" s="110">
        <v>8.4715759660125425</v>
      </c>
      <c r="F58" s="110">
        <v>7.2914559309461184</v>
      </c>
      <c r="G58" s="110">
        <f t="shared" si="1"/>
        <v>6.7994061851931606</v>
      </c>
      <c r="P58" s="12">
        <v>2372640</v>
      </c>
      <c r="Q58" s="12">
        <v>2382561</v>
      </c>
    </row>
    <row r="59" spans="2:17" ht="15" thickBot="1" x14ac:dyDescent="0.25">
      <c r="B59" s="58" t="s">
        <v>49</v>
      </c>
      <c r="C59" s="110">
        <v>12.954579102802866</v>
      </c>
      <c r="D59" s="110">
        <v>14.707830409949118</v>
      </c>
      <c r="E59" s="110">
        <v>12.613669126413315</v>
      </c>
      <c r="F59" s="110">
        <v>13.1980862287954</v>
      </c>
      <c r="G59" s="110">
        <f t="shared" si="1"/>
        <v>13.024932412135778</v>
      </c>
      <c r="P59" s="12">
        <v>2053328</v>
      </c>
      <c r="Q59" s="12">
        <v>2080625</v>
      </c>
    </row>
    <row r="60" spans="2:17" ht="15" thickBot="1" x14ac:dyDescent="0.25">
      <c r="B60" s="58" t="s">
        <v>26</v>
      </c>
      <c r="C60" s="110">
        <v>16.053669302881922</v>
      </c>
      <c r="D60" s="110">
        <v>15.360705160311479</v>
      </c>
      <c r="E60" s="110">
        <v>14.295593607842095</v>
      </c>
      <c r="F60" s="110">
        <v>14.180099584080354</v>
      </c>
      <c r="G60" s="110">
        <f t="shared" si="1"/>
        <v>10.950675625036713</v>
      </c>
      <c r="P60" s="12">
        <v>7792611</v>
      </c>
      <c r="Q60" s="12">
        <v>7899056</v>
      </c>
    </row>
    <row r="61" spans="2:17" ht="15" thickBot="1" x14ac:dyDescent="0.25">
      <c r="B61" s="58" t="s">
        <v>230</v>
      </c>
      <c r="C61" s="110">
        <v>20.439520302897215</v>
      </c>
      <c r="D61" s="110">
        <v>20.459135965376003</v>
      </c>
      <c r="E61" s="110">
        <v>19.086039591860832</v>
      </c>
      <c r="F61" s="110">
        <v>21.636075714103288</v>
      </c>
      <c r="G61" s="110">
        <f t="shared" si="1"/>
        <v>19.968307498137793</v>
      </c>
      <c r="P61" s="12">
        <v>5097967</v>
      </c>
      <c r="Q61" s="12">
        <v>5218269</v>
      </c>
    </row>
    <row r="62" spans="2:17" ht="15" thickBot="1" x14ac:dyDescent="0.25">
      <c r="B62" s="58" t="s">
        <v>21</v>
      </c>
      <c r="C62" s="110">
        <v>11.376823135907529</v>
      </c>
      <c r="D62" s="110">
        <v>11.85085743323701</v>
      </c>
      <c r="E62" s="110">
        <v>7.8689693356693748</v>
      </c>
      <c r="F62" s="110">
        <v>8.5326173519306465</v>
      </c>
      <c r="G62" s="110">
        <f t="shared" si="1"/>
        <v>7.398238650105994</v>
      </c>
      <c r="P62" s="12">
        <v>1054776</v>
      </c>
      <c r="Q62" s="12">
        <v>1054305</v>
      </c>
    </row>
    <row r="63" spans="2:17" ht="15" thickBot="1" x14ac:dyDescent="0.25">
      <c r="B63" s="58" t="s">
        <v>10</v>
      </c>
      <c r="C63" s="110">
        <v>7.0991472102953246</v>
      </c>
      <c r="D63" s="110">
        <v>5.7610880502396613</v>
      </c>
      <c r="E63" s="110">
        <v>6.0956028402535773</v>
      </c>
      <c r="F63" s="110">
        <v>8.2885331303448027</v>
      </c>
      <c r="G63" s="110">
        <f t="shared" si="1"/>
        <v>6.556245175418451</v>
      </c>
      <c r="P63" s="12">
        <v>2690464</v>
      </c>
      <c r="Q63" s="12">
        <v>2699716</v>
      </c>
    </row>
    <row r="64" spans="2:17" ht="15" thickBot="1" x14ac:dyDescent="0.25">
      <c r="B64" s="58" t="s">
        <v>165</v>
      </c>
      <c r="C64" s="110">
        <v>10.977231355594743</v>
      </c>
      <c r="D64" s="110">
        <v>9.1254716802245106</v>
      </c>
      <c r="E64" s="110">
        <v>8.7995619773593496</v>
      </c>
      <c r="F64" s="110">
        <v>12.488267250696854</v>
      </c>
      <c r="G64" s="110">
        <f t="shared" si="1"/>
        <v>7.6069987893045301</v>
      </c>
      <c r="P64" s="12">
        <v>6750336</v>
      </c>
      <c r="Q64" s="12">
        <v>6848956</v>
      </c>
    </row>
    <row r="65" spans="2:17" ht="15" thickBot="1" x14ac:dyDescent="0.25">
      <c r="B65" s="58" t="s">
        <v>166</v>
      </c>
      <c r="C65" s="110">
        <v>18.996290827337425</v>
      </c>
      <c r="D65" s="110">
        <v>25.654784519393843</v>
      </c>
      <c r="E65" s="110">
        <v>19.257408227025913</v>
      </c>
      <c r="F65" s="110">
        <v>25.654784519393843</v>
      </c>
      <c r="G65" s="110">
        <f t="shared" si="1"/>
        <v>19.128143101696029</v>
      </c>
      <c r="P65" s="12">
        <v>1531878</v>
      </c>
      <c r="Q65" s="12">
        <v>1552686</v>
      </c>
    </row>
    <row r="66" spans="2:17" ht="15" thickBot="1" x14ac:dyDescent="0.25">
      <c r="B66" s="58" t="s">
        <v>167</v>
      </c>
      <c r="C66" s="110">
        <v>5.5713074654014276</v>
      </c>
      <c r="D66" s="110">
        <v>5.72188334284471</v>
      </c>
      <c r="E66" s="110">
        <v>4.6678522007417369</v>
      </c>
      <c r="F66" s="110">
        <v>5.5713074654014276</v>
      </c>
      <c r="G66" s="110">
        <f t="shared" si="1"/>
        <v>4.4629574531389462</v>
      </c>
      <c r="P66" s="12">
        <v>664117</v>
      </c>
      <c r="Q66" s="12">
        <v>672200</v>
      </c>
    </row>
    <row r="67" spans="2:17" ht="15" thickBot="1" x14ac:dyDescent="0.25">
      <c r="B67" s="58" t="s">
        <v>51</v>
      </c>
      <c r="C67" s="110">
        <v>8.1062452506007219</v>
      </c>
      <c r="D67" s="110">
        <v>4.9362052084663626</v>
      </c>
      <c r="E67" s="110">
        <v>5.2984954989960027</v>
      </c>
      <c r="F67" s="110">
        <v>4.5286286316205153</v>
      </c>
      <c r="G67" s="110">
        <f t="shared" si="1"/>
        <v>7.9282529148717362</v>
      </c>
      <c r="P67" s="12">
        <v>2208174</v>
      </c>
      <c r="Q67" s="12">
        <v>2219909</v>
      </c>
    </row>
    <row r="68" spans="2:17" ht="15" thickBot="1" x14ac:dyDescent="0.25">
      <c r="B68" s="58" t="s">
        <v>11</v>
      </c>
      <c r="C68" s="110">
        <v>12.81682567866655</v>
      </c>
      <c r="D68" s="110">
        <v>9.6907706350893417</v>
      </c>
      <c r="E68" s="110">
        <v>14.692458704812875</v>
      </c>
      <c r="F68" s="110">
        <v>13.442036687381989</v>
      </c>
      <c r="G68" s="110">
        <f t="shared" si="1"/>
        <v>7.4473333891883344</v>
      </c>
      <c r="P68" s="12">
        <v>319892</v>
      </c>
      <c r="Q68" s="12">
        <v>322263</v>
      </c>
    </row>
    <row r="69" spans="2:17" ht="15" thickBot="1" x14ac:dyDescent="0.25">
      <c r="B69" s="60" t="s">
        <v>22</v>
      </c>
      <c r="C69" s="111">
        <v>13.501723628774636</v>
      </c>
      <c r="D69" s="111">
        <v>13.147856301218608</v>
      </c>
      <c r="E69" s="111">
        <v>11.873512651388866</v>
      </c>
      <c r="F69" s="111">
        <v>13.998822969865248</v>
      </c>
      <c r="G69" s="111">
        <f t="shared" si="1"/>
        <v>11.966347659082979</v>
      </c>
      <c r="P69" s="12">
        <v>47475420</v>
      </c>
      <c r="Q69" s="12">
        <v>48059777</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T72"/>
  <sheetViews>
    <sheetView zoomScaleNormal="100" workbookViewId="0"/>
  </sheetViews>
  <sheetFormatPr baseColWidth="10" defaultColWidth="11.42578125" defaultRowHeight="12.75" x14ac:dyDescent="0.2"/>
  <cols>
    <col min="1" max="1" width="8.7109375" style="12" customWidth="1"/>
    <col min="2" max="2" width="32.85546875" style="12" bestFit="1" customWidth="1"/>
    <col min="3" max="4" width="11.42578125" style="12" bestFit="1" customWidth="1"/>
    <col min="5" max="5" width="11.28515625" style="12" bestFit="1" customWidth="1"/>
    <col min="6" max="14" width="11.42578125" style="12" bestFit="1" customWidth="1"/>
    <col min="15" max="15" width="12.28515625" style="12" customWidth="1"/>
    <col min="16" max="16" width="11.42578125" style="12" hidden="1" customWidth="1"/>
    <col min="17" max="17" width="14.42578125" style="12" hidden="1" customWidth="1"/>
    <col min="18" max="18" width="11.42578125" style="12" hidden="1" customWidth="1"/>
    <col min="19" max="19" width="0.140625" style="12" hidden="1" customWidth="1"/>
    <col min="20" max="20" width="18.28515625" style="12" hidden="1" customWidth="1"/>
    <col min="21" max="21" width="12.28515625" style="12" customWidth="1"/>
    <col min="22" max="22" width="15" style="12" customWidth="1"/>
    <col min="23" max="59" width="12.28515625" style="12" customWidth="1"/>
    <col min="60" max="16384" width="11.42578125" style="12"/>
  </cols>
  <sheetData>
    <row r="2" spans="1:7" ht="40.5" customHeight="1" x14ac:dyDescent="0.2">
      <c r="B2" s="10"/>
      <c r="C2" s="78"/>
      <c r="D2" s="78"/>
      <c r="E2" s="19"/>
      <c r="F2" s="20"/>
    </row>
    <row r="3" spans="1:7" ht="27.95" customHeight="1" x14ac:dyDescent="0.2">
      <c r="B3" s="10"/>
      <c r="C3" s="10"/>
      <c r="D3" s="10"/>
      <c r="E3" s="79"/>
      <c r="F3" s="79"/>
    </row>
    <row r="5" spans="1:7" ht="39" customHeight="1" x14ac:dyDescent="0.2">
      <c r="C5" s="38" t="s">
        <v>240</v>
      </c>
      <c r="D5" s="38" t="s">
        <v>244</v>
      </c>
      <c r="E5" s="38" t="s">
        <v>247</v>
      </c>
      <c r="F5" s="64" t="s">
        <v>253</v>
      </c>
      <c r="G5" s="38" t="s">
        <v>261</v>
      </c>
    </row>
    <row r="6" spans="1:7" ht="17.100000000000001" customHeight="1" thickBot="1" x14ac:dyDescent="0.25">
      <c r="A6" s="80"/>
      <c r="B6" s="58" t="s">
        <v>52</v>
      </c>
      <c r="C6" s="40">
        <v>39802</v>
      </c>
      <c r="D6" s="40">
        <v>40781</v>
      </c>
      <c r="E6" s="40">
        <v>38553</v>
      </c>
      <c r="F6" s="40">
        <v>50473</v>
      </c>
      <c r="G6" s="40">
        <v>51685</v>
      </c>
    </row>
    <row r="7" spans="1:7" ht="17.100000000000001" customHeight="1" thickBot="1" x14ac:dyDescent="0.25">
      <c r="A7" s="80"/>
      <c r="B7" s="58" t="s">
        <v>53</v>
      </c>
      <c r="C7" s="40">
        <v>5956</v>
      </c>
      <c r="D7" s="40">
        <v>4958</v>
      </c>
      <c r="E7" s="40">
        <v>5381</v>
      </c>
      <c r="F7" s="40">
        <v>7105</v>
      </c>
      <c r="G7" s="40">
        <v>6334</v>
      </c>
    </row>
    <row r="8" spans="1:7" ht="17.100000000000001" customHeight="1" thickBot="1" x14ac:dyDescent="0.25">
      <c r="A8" s="80"/>
      <c r="B8" s="58" t="s">
        <v>164</v>
      </c>
      <c r="C8" s="40">
        <v>4696</v>
      </c>
      <c r="D8" s="40">
        <v>4096</v>
      </c>
      <c r="E8" s="40">
        <v>4389</v>
      </c>
      <c r="F8" s="40">
        <v>5823</v>
      </c>
      <c r="G8" s="40">
        <v>5896</v>
      </c>
    </row>
    <row r="9" spans="1:7" ht="17.100000000000001" customHeight="1" thickBot="1" x14ac:dyDescent="0.25">
      <c r="A9" s="80"/>
      <c r="B9" s="58" t="s">
        <v>47</v>
      </c>
      <c r="C9" s="40">
        <v>6597</v>
      </c>
      <c r="D9" s="40">
        <v>5936</v>
      </c>
      <c r="E9" s="40">
        <v>5378</v>
      </c>
      <c r="F9" s="40">
        <v>8423</v>
      </c>
      <c r="G9" s="40">
        <v>5618</v>
      </c>
    </row>
    <row r="10" spans="1:7" ht="17.100000000000001" customHeight="1" thickBot="1" x14ac:dyDescent="0.25">
      <c r="A10" s="80"/>
      <c r="B10" s="58" t="s">
        <v>8</v>
      </c>
      <c r="C10" s="40">
        <v>18458</v>
      </c>
      <c r="D10" s="40">
        <v>14083</v>
      </c>
      <c r="E10" s="40">
        <v>13863</v>
      </c>
      <c r="F10" s="40">
        <v>19246</v>
      </c>
      <c r="G10" s="40">
        <v>18873</v>
      </c>
    </row>
    <row r="11" spans="1:7" ht="17.100000000000001" customHeight="1" thickBot="1" x14ac:dyDescent="0.25">
      <c r="A11" s="80"/>
      <c r="B11" s="58" t="s">
        <v>9</v>
      </c>
      <c r="C11" s="40">
        <v>2538</v>
      </c>
      <c r="D11" s="40">
        <v>2412</v>
      </c>
      <c r="E11" s="40">
        <v>2075</v>
      </c>
      <c r="F11" s="40">
        <v>3363</v>
      </c>
      <c r="G11" s="40">
        <v>1827</v>
      </c>
    </row>
    <row r="12" spans="1:7" ht="17.100000000000001" customHeight="1" thickBot="1" x14ac:dyDescent="0.25">
      <c r="A12" s="80"/>
      <c r="B12" s="58" t="s">
        <v>54</v>
      </c>
      <c r="C12" s="40">
        <v>8691</v>
      </c>
      <c r="D12" s="40">
        <v>8638</v>
      </c>
      <c r="E12" s="40">
        <v>8919</v>
      </c>
      <c r="F12" s="40">
        <v>12344</v>
      </c>
      <c r="G12" s="40">
        <v>7372</v>
      </c>
    </row>
    <row r="13" spans="1:7" ht="17.100000000000001" customHeight="1" thickBot="1" x14ac:dyDescent="0.25">
      <c r="A13" s="80"/>
      <c r="B13" s="58" t="s">
        <v>49</v>
      </c>
      <c r="C13" s="40">
        <v>9049</v>
      </c>
      <c r="D13" s="40">
        <v>9129</v>
      </c>
      <c r="E13" s="40">
        <v>8421</v>
      </c>
      <c r="F13" s="40">
        <v>12504</v>
      </c>
      <c r="G13" s="40">
        <v>8062</v>
      </c>
    </row>
    <row r="14" spans="1:7" ht="17.100000000000001" customHeight="1" thickBot="1" x14ac:dyDescent="0.25">
      <c r="A14" s="80"/>
      <c r="B14" s="58" t="s">
        <v>26</v>
      </c>
      <c r="C14" s="40">
        <v>45761</v>
      </c>
      <c r="D14" s="40">
        <v>36983</v>
      </c>
      <c r="E14" s="40">
        <v>33657</v>
      </c>
      <c r="F14" s="40">
        <v>48726</v>
      </c>
      <c r="G14" s="40">
        <v>32354</v>
      </c>
    </row>
    <row r="15" spans="1:7" ht="17.100000000000001" customHeight="1" thickBot="1" x14ac:dyDescent="0.25">
      <c r="A15" s="80"/>
      <c r="B15" s="58" t="s">
        <v>48</v>
      </c>
      <c r="C15" s="40">
        <v>26985</v>
      </c>
      <c r="D15" s="40">
        <v>25279</v>
      </c>
      <c r="E15" s="40">
        <v>24295</v>
      </c>
      <c r="F15" s="40">
        <v>33672</v>
      </c>
      <c r="G15" s="40">
        <v>27606</v>
      </c>
    </row>
    <row r="16" spans="1:7" ht="17.100000000000001" customHeight="1" thickBot="1" x14ac:dyDescent="0.25">
      <c r="A16" s="80"/>
      <c r="B16" s="58" t="s">
        <v>21</v>
      </c>
      <c r="C16" s="40">
        <v>4095</v>
      </c>
      <c r="D16" s="40">
        <v>4168</v>
      </c>
      <c r="E16" s="40">
        <v>3853</v>
      </c>
      <c r="F16" s="40">
        <v>5479</v>
      </c>
      <c r="G16" s="40">
        <v>4179</v>
      </c>
    </row>
    <row r="17" spans="1:18" ht="17.100000000000001" customHeight="1" thickBot="1" x14ac:dyDescent="0.25">
      <c r="A17" s="80"/>
      <c r="B17" s="58" t="s">
        <v>10</v>
      </c>
      <c r="C17" s="40">
        <v>11292</v>
      </c>
      <c r="D17" s="40">
        <v>10213</v>
      </c>
      <c r="E17" s="40">
        <v>9831</v>
      </c>
      <c r="F17" s="40">
        <v>13972</v>
      </c>
      <c r="G17" s="40">
        <v>10119</v>
      </c>
    </row>
    <row r="18" spans="1:18" ht="17.100000000000001" customHeight="1" thickBot="1" x14ac:dyDescent="0.25">
      <c r="A18" s="80"/>
      <c r="B18" s="58" t="s">
        <v>165</v>
      </c>
      <c r="C18" s="40">
        <v>38545</v>
      </c>
      <c r="D18" s="40">
        <v>35682</v>
      </c>
      <c r="E18" s="40">
        <v>33611</v>
      </c>
      <c r="F18" s="40">
        <v>48842</v>
      </c>
      <c r="G18" s="40">
        <v>33778</v>
      </c>
    </row>
    <row r="19" spans="1:18" ht="17.100000000000001" customHeight="1" thickBot="1" x14ac:dyDescent="0.25">
      <c r="A19" s="80"/>
      <c r="B19" s="58" t="s">
        <v>166</v>
      </c>
      <c r="C19" s="40">
        <v>7668</v>
      </c>
      <c r="D19" s="40">
        <v>7550</v>
      </c>
      <c r="E19" s="40">
        <v>7048</v>
      </c>
      <c r="F19" s="40">
        <v>10593</v>
      </c>
      <c r="G19" s="40">
        <v>7859</v>
      </c>
    </row>
    <row r="20" spans="1:18" ht="17.100000000000001" customHeight="1" thickBot="1" x14ac:dyDescent="0.25">
      <c r="A20" s="80"/>
      <c r="B20" s="58" t="s">
        <v>167</v>
      </c>
      <c r="C20" s="40">
        <v>2220</v>
      </c>
      <c r="D20" s="40">
        <v>1803</v>
      </c>
      <c r="E20" s="40">
        <v>1558</v>
      </c>
      <c r="F20" s="40">
        <v>2981</v>
      </c>
      <c r="G20" s="40">
        <v>2312</v>
      </c>
    </row>
    <row r="21" spans="1:18" ht="17.100000000000001" customHeight="1" thickBot="1" x14ac:dyDescent="0.25">
      <c r="A21" s="80"/>
      <c r="B21" s="58" t="s">
        <v>51</v>
      </c>
      <c r="C21" s="40">
        <v>6266</v>
      </c>
      <c r="D21" s="40">
        <v>5032</v>
      </c>
      <c r="E21" s="40">
        <v>4226</v>
      </c>
      <c r="F21" s="40">
        <v>7224</v>
      </c>
      <c r="G21" s="40">
        <v>4616</v>
      </c>
    </row>
    <row r="22" spans="1:18" ht="17.100000000000001" customHeight="1" thickBot="1" x14ac:dyDescent="0.25">
      <c r="A22" s="80"/>
      <c r="B22" s="58" t="s">
        <v>11</v>
      </c>
      <c r="C22" s="40">
        <v>1353</v>
      </c>
      <c r="D22" s="40">
        <v>1058</v>
      </c>
      <c r="E22" s="40">
        <v>1035</v>
      </c>
      <c r="F22" s="40">
        <v>1618</v>
      </c>
      <c r="G22" s="40">
        <v>700</v>
      </c>
    </row>
    <row r="23" spans="1:18" ht="17.100000000000001" customHeight="1" thickBot="1" x14ac:dyDescent="0.25">
      <c r="B23" s="60" t="s">
        <v>22</v>
      </c>
      <c r="C23" s="61">
        <v>239972</v>
      </c>
      <c r="D23" s="61">
        <v>217801</v>
      </c>
      <c r="E23" s="61">
        <v>206093</v>
      </c>
      <c r="F23" s="61">
        <v>292388</v>
      </c>
      <c r="G23" s="61">
        <f>SUM(G6:G22)</f>
        <v>229190</v>
      </c>
    </row>
    <row r="24" spans="1:18" x14ac:dyDescent="0.2">
      <c r="C24" s="18"/>
      <c r="G24" s="18"/>
    </row>
    <row r="25" spans="1:18" ht="19.5" customHeight="1" x14ac:dyDescent="0.2">
      <c r="B25" s="124"/>
      <c r="C25" s="124"/>
      <c r="D25" s="124"/>
      <c r="E25" s="124"/>
      <c r="F25" s="125"/>
      <c r="G25" s="125"/>
      <c r="H25" s="125"/>
      <c r="I25" s="125"/>
      <c r="J25" s="125"/>
      <c r="K25" s="125"/>
      <c r="L25" s="125"/>
      <c r="M25" s="125"/>
      <c r="N25" s="125"/>
      <c r="O25" s="125"/>
      <c r="P25" s="125"/>
      <c r="Q25" s="125"/>
      <c r="R25" s="125"/>
    </row>
    <row r="26" spans="1:18" ht="24" customHeight="1" x14ac:dyDescent="0.2"/>
    <row r="28" spans="1:18" ht="34.5" customHeight="1" x14ac:dyDescent="0.2">
      <c r="C28" s="39" t="s">
        <v>262</v>
      </c>
    </row>
    <row r="29" spans="1:18" ht="17.100000000000001" customHeight="1" thickBot="1" x14ac:dyDescent="0.25">
      <c r="B29" s="58" t="s">
        <v>52</v>
      </c>
      <c r="C29" s="36">
        <f t="shared" ref="C29:C46" si="0">+(G6-C6)/C6</f>
        <v>0.29855283654087733</v>
      </c>
    </row>
    <row r="30" spans="1:18" ht="17.100000000000001" customHeight="1" thickBot="1" x14ac:dyDescent="0.25">
      <c r="B30" s="58" t="s">
        <v>53</v>
      </c>
      <c r="C30" s="36">
        <f t="shared" si="0"/>
        <v>6.346541302887844E-2</v>
      </c>
    </row>
    <row r="31" spans="1:18" ht="17.100000000000001" customHeight="1" thickBot="1" x14ac:dyDescent="0.25">
      <c r="B31" s="58" t="s">
        <v>164</v>
      </c>
      <c r="C31" s="36">
        <f t="shared" si="0"/>
        <v>0.25553662691652468</v>
      </c>
    </row>
    <row r="32" spans="1:18" ht="17.100000000000001" customHeight="1" thickBot="1" x14ac:dyDescent="0.25">
      <c r="B32" s="58" t="s">
        <v>47</v>
      </c>
      <c r="C32" s="36">
        <f t="shared" si="0"/>
        <v>-0.14840078823707745</v>
      </c>
    </row>
    <row r="33" spans="2:3" ht="17.100000000000001" customHeight="1" thickBot="1" x14ac:dyDescent="0.25">
      <c r="B33" s="58" t="s">
        <v>8</v>
      </c>
      <c r="C33" s="36">
        <f t="shared" si="0"/>
        <v>2.2483475999566585E-2</v>
      </c>
    </row>
    <row r="34" spans="2:3" ht="17.100000000000001" customHeight="1" thickBot="1" x14ac:dyDescent="0.25">
      <c r="B34" s="58" t="s">
        <v>9</v>
      </c>
      <c r="C34" s="36">
        <f t="shared" si="0"/>
        <v>-0.28014184397163122</v>
      </c>
    </row>
    <row r="35" spans="2:3" ht="17.100000000000001" customHeight="1" thickBot="1" x14ac:dyDescent="0.25">
      <c r="B35" s="58" t="s">
        <v>54</v>
      </c>
      <c r="C35" s="36">
        <f t="shared" si="0"/>
        <v>-0.15176619491427915</v>
      </c>
    </row>
    <row r="36" spans="2:3" ht="17.100000000000001" customHeight="1" thickBot="1" x14ac:dyDescent="0.25">
      <c r="B36" s="58" t="s">
        <v>49</v>
      </c>
      <c r="C36" s="36">
        <f t="shared" si="0"/>
        <v>-0.10907282572659963</v>
      </c>
    </row>
    <row r="37" spans="2:3" ht="17.100000000000001" customHeight="1" thickBot="1" x14ac:dyDescent="0.25">
      <c r="B37" s="58" t="s">
        <v>26</v>
      </c>
      <c r="C37" s="36">
        <f t="shared" si="0"/>
        <v>-0.29297873735276764</v>
      </c>
    </row>
    <row r="38" spans="2:3" ht="17.100000000000001" customHeight="1" thickBot="1" x14ac:dyDescent="0.25">
      <c r="B38" s="58" t="s">
        <v>48</v>
      </c>
      <c r="C38" s="36">
        <f t="shared" si="0"/>
        <v>2.3012784880489162E-2</v>
      </c>
    </row>
    <row r="39" spans="2:3" ht="17.100000000000001" customHeight="1" thickBot="1" x14ac:dyDescent="0.25">
      <c r="B39" s="58" t="s">
        <v>21</v>
      </c>
      <c r="C39" s="36">
        <f t="shared" si="0"/>
        <v>2.0512820512820513E-2</v>
      </c>
    </row>
    <row r="40" spans="2:3" ht="17.100000000000001" customHeight="1" thickBot="1" x14ac:dyDescent="0.25">
      <c r="B40" s="58" t="s">
        <v>10</v>
      </c>
      <c r="C40" s="36">
        <f t="shared" si="0"/>
        <v>-0.1038788522848034</v>
      </c>
    </row>
    <row r="41" spans="2:3" ht="17.100000000000001" customHeight="1" thickBot="1" x14ac:dyDescent="0.25">
      <c r="B41" s="58" t="s">
        <v>165</v>
      </c>
      <c r="C41" s="36">
        <f t="shared" si="0"/>
        <v>-0.12367362822674796</v>
      </c>
    </row>
    <row r="42" spans="2:3" ht="17.100000000000001" customHeight="1" thickBot="1" x14ac:dyDescent="0.25">
      <c r="B42" s="58" t="s">
        <v>166</v>
      </c>
      <c r="C42" s="36">
        <f t="shared" si="0"/>
        <v>2.4908711528429838E-2</v>
      </c>
    </row>
    <row r="43" spans="2:3" ht="17.100000000000001" customHeight="1" thickBot="1" x14ac:dyDescent="0.25">
      <c r="B43" s="58" t="s">
        <v>167</v>
      </c>
      <c r="C43" s="36">
        <f t="shared" si="0"/>
        <v>4.1441441441441441E-2</v>
      </c>
    </row>
    <row r="44" spans="2:3" ht="17.100000000000001" customHeight="1" thickBot="1" x14ac:dyDescent="0.25">
      <c r="B44" s="58" t="s">
        <v>51</v>
      </c>
      <c r="C44" s="36">
        <f t="shared" si="0"/>
        <v>-0.26332588573252474</v>
      </c>
    </row>
    <row r="45" spans="2:3" ht="17.100000000000001" customHeight="1" thickBot="1" x14ac:dyDescent="0.25">
      <c r="B45" s="58" t="s">
        <v>11</v>
      </c>
      <c r="C45" s="36">
        <f t="shared" si="0"/>
        <v>-0.4826311899482631</v>
      </c>
    </row>
    <row r="46" spans="2:3" ht="17.100000000000001" customHeight="1" thickBot="1" x14ac:dyDescent="0.25">
      <c r="B46" s="60" t="s">
        <v>22</v>
      </c>
      <c r="C46" s="69">
        <f t="shared" si="0"/>
        <v>-4.4930241861550514E-2</v>
      </c>
    </row>
    <row r="52" spans="2:17" ht="39" customHeight="1" x14ac:dyDescent="0.2">
      <c r="C52" s="38" t="s">
        <v>240</v>
      </c>
      <c r="D52" s="38" t="s">
        <v>244</v>
      </c>
      <c r="E52" s="38" t="s">
        <v>247</v>
      </c>
      <c r="F52" s="64" t="s">
        <v>253</v>
      </c>
      <c r="G52" s="38" t="s">
        <v>261</v>
      </c>
      <c r="P52" s="12">
        <v>2022</v>
      </c>
      <c r="Q52" s="12">
        <v>2023</v>
      </c>
    </row>
    <row r="53" spans="2:17" ht="15" thickBot="1" x14ac:dyDescent="0.25">
      <c r="B53" s="58" t="s">
        <v>52</v>
      </c>
      <c r="C53" s="110">
        <v>459.15809403131396</v>
      </c>
      <c r="D53" s="110">
        <v>470.45189268607135</v>
      </c>
      <c r="E53" s="110">
        <v>444.7495603032321</v>
      </c>
      <c r="F53" s="110">
        <v>582.25934576258749</v>
      </c>
      <c r="G53" s="110">
        <f>+G6/$Q53*100000</f>
        <v>591.01404791850655</v>
      </c>
      <c r="P53" s="12">
        <v>8668474</v>
      </c>
      <c r="Q53" s="12">
        <v>8745139</v>
      </c>
    </row>
    <row r="54" spans="2:17" ht="15" thickBot="1" x14ac:dyDescent="0.25">
      <c r="B54" s="58" t="s">
        <v>53</v>
      </c>
      <c r="C54" s="110">
        <v>449.06375936334882</v>
      </c>
      <c r="D54" s="110">
        <v>373.81768282798583</v>
      </c>
      <c r="E54" s="110">
        <v>405.71055895469783</v>
      </c>
      <c r="F54" s="110">
        <v>535.69476331037504</v>
      </c>
      <c r="G54" s="110">
        <f t="shared" ref="G54:G70" si="1">+G7/$Q54*100000</f>
        <v>469.41885145791088</v>
      </c>
      <c r="P54" s="12">
        <v>1326315</v>
      </c>
      <c r="Q54" s="12">
        <v>1349328</v>
      </c>
    </row>
    <row r="55" spans="2:17" ht="15" thickBot="1" x14ac:dyDescent="0.25">
      <c r="B55" s="58" t="s">
        <v>164</v>
      </c>
      <c r="C55" s="110">
        <v>467.40971806116534</v>
      </c>
      <c r="D55" s="110">
        <v>407.68956669048833</v>
      </c>
      <c r="E55" s="110">
        <v>436.85290727650238</v>
      </c>
      <c r="F55" s="110">
        <v>579.58406905242043</v>
      </c>
      <c r="G55" s="110">
        <f t="shared" si="1"/>
        <v>585.73124512594313</v>
      </c>
      <c r="P55" s="12">
        <v>1004686</v>
      </c>
      <c r="Q55" s="12">
        <v>1006605</v>
      </c>
    </row>
    <row r="56" spans="2:17" ht="15" thickBot="1" x14ac:dyDescent="0.25">
      <c r="B56" s="58" t="s">
        <v>47</v>
      </c>
      <c r="C56" s="110">
        <v>560.65521106794745</v>
      </c>
      <c r="D56" s="110">
        <v>504.47920765489408</v>
      </c>
      <c r="E56" s="110">
        <v>457.05680235310319</v>
      </c>
      <c r="F56" s="110">
        <v>715.84035816663959</v>
      </c>
      <c r="G56" s="110">
        <f t="shared" si="1"/>
        <v>465.55721845721399</v>
      </c>
      <c r="P56" s="12">
        <v>1176659</v>
      </c>
      <c r="Q56" s="12">
        <v>1206726</v>
      </c>
    </row>
    <row r="57" spans="2:17" ht="15" thickBot="1" x14ac:dyDescent="0.25">
      <c r="B57" s="58" t="s">
        <v>8</v>
      </c>
      <c r="C57" s="110">
        <v>847.59110640074095</v>
      </c>
      <c r="D57" s="110">
        <v>646.69116651000297</v>
      </c>
      <c r="E57" s="110">
        <v>636.58876953264007</v>
      </c>
      <c r="F57" s="110">
        <v>883.77605557420407</v>
      </c>
      <c r="G57" s="110">
        <f t="shared" si="1"/>
        <v>852.86121765788312</v>
      </c>
      <c r="P57" s="12">
        <v>2177701</v>
      </c>
      <c r="Q57" s="12">
        <v>2212904</v>
      </c>
    </row>
    <row r="58" spans="2:17" ht="15" thickBot="1" x14ac:dyDescent="0.25">
      <c r="B58" s="58" t="s">
        <v>9</v>
      </c>
      <c r="C58" s="110">
        <v>433.54822839689643</v>
      </c>
      <c r="D58" s="110">
        <v>412.02455748357534</v>
      </c>
      <c r="E58" s="110">
        <v>354.45727892969273</v>
      </c>
      <c r="F58" s="110">
        <v>574.47702604364179</v>
      </c>
      <c r="G58" s="110">
        <f t="shared" si="1"/>
        <v>310.43499980459757</v>
      </c>
      <c r="P58" s="12">
        <v>585402</v>
      </c>
      <c r="Q58" s="12">
        <v>588529</v>
      </c>
    </row>
    <row r="59" spans="2:17" ht="15" thickBot="1" x14ac:dyDescent="0.25">
      <c r="B59" s="58" t="s">
        <v>55</v>
      </c>
      <c r="C59" s="110">
        <v>366.30082945579608</v>
      </c>
      <c r="D59" s="110">
        <v>364.06703081799179</v>
      </c>
      <c r="E59" s="110">
        <v>375.91037831276554</v>
      </c>
      <c r="F59" s="110">
        <v>520.26434688785491</v>
      </c>
      <c r="G59" s="110">
        <f t="shared" si="1"/>
        <v>309.41495306940726</v>
      </c>
      <c r="P59" s="12">
        <v>2372640</v>
      </c>
      <c r="Q59" s="12">
        <v>2382561</v>
      </c>
    </row>
    <row r="60" spans="2:17" ht="15" thickBot="1" x14ac:dyDescent="0.25">
      <c r="B60" s="58" t="s">
        <v>49</v>
      </c>
      <c r="C60" s="110">
        <v>440.69919662128996</v>
      </c>
      <c r="D60" s="110">
        <v>444.59531063717048</v>
      </c>
      <c r="E60" s="110">
        <v>410.11470159662753</v>
      </c>
      <c r="F60" s="110">
        <v>608.96262068213161</v>
      </c>
      <c r="G60" s="110">
        <f t="shared" si="1"/>
        <v>387.47972364073297</v>
      </c>
      <c r="P60" s="12">
        <v>2053328</v>
      </c>
      <c r="Q60" s="12">
        <v>2080625</v>
      </c>
    </row>
    <row r="61" spans="2:17" ht="15" thickBot="1" x14ac:dyDescent="0.25">
      <c r="B61" s="58" t="s">
        <v>26</v>
      </c>
      <c r="C61" s="110">
        <v>587.23578015122268</v>
      </c>
      <c r="D61" s="110">
        <v>474.59060897560528</v>
      </c>
      <c r="E61" s="110">
        <v>431.90915086098863</v>
      </c>
      <c r="F61" s="110">
        <v>625.28464464606282</v>
      </c>
      <c r="G61" s="110">
        <f t="shared" si="1"/>
        <v>409.59324759819407</v>
      </c>
      <c r="P61" s="12">
        <v>7792611</v>
      </c>
      <c r="Q61" s="12">
        <v>7899056</v>
      </c>
    </row>
    <row r="62" spans="2:17" ht="15" thickBot="1" x14ac:dyDescent="0.25">
      <c r="B62" s="58" t="s">
        <v>230</v>
      </c>
      <c r="C62" s="110">
        <v>529.32865199009723</v>
      </c>
      <c r="D62" s="110">
        <v>495.86433180128472</v>
      </c>
      <c r="E62" s="110">
        <v>476.56251992215721</v>
      </c>
      <c r="F62" s="110">
        <v>660.49858698575326</v>
      </c>
      <c r="G62" s="110">
        <f t="shared" si="1"/>
        <v>529.02600460037615</v>
      </c>
      <c r="P62" s="12">
        <v>5097967</v>
      </c>
      <c r="Q62" s="12">
        <v>5218269</v>
      </c>
    </row>
    <row r="63" spans="2:17" ht="15" thickBot="1" x14ac:dyDescent="0.25">
      <c r="B63" s="58" t="s">
        <v>21</v>
      </c>
      <c r="C63" s="110">
        <v>388.23408951284443</v>
      </c>
      <c r="D63" s="110">
        <v>395.15499025385486</v>
      </c>
      <c r="E63" s="110">
        <v>365.29082952209762</v>
      </c>
      <c r="F63" s="110">
        <v>519.44678301364456</v>
      </c>
      <c r="G63" s="110">
        <f t="shared" si="1"/>
        <v>396.37486306144802</v>
      </c>
      <c r="P63" s="12">
        <v>1054776</v>
      </c>
      <c r="Q63" s="12">
        <v>1054305</v>
      </c>
    </row>
    <row r="64" spans="2:17" ht="15" thickBot="1" x14ac:dyDescent="0.25">
      <c r="B64" s="58" t="s">
        <v>10</v>
      </c>
      <c r="C64" s="110">
        <v>419.70455653745967</v>
      </c>
      <c r="D64" s="110">
        <v>379.59995004579133</v>
      </c>
      <c r="E64" s="110">
        <v>365.4016556252007</v>
      </c>
      <c r="F64" s="110">
        <v>519.31562734160354</v>
      </c>
      <c r="G64" s="110">
        <f t="shared" si="1"/>
        <v>374.81720299468537</v>
      </c>
      <c r="P64" s="12">
        <v>2690464</v>
      </c>
      <c r="Q64" s="12">
        <v>2699716</v>
      </c>
    </row>
    <row r="65" spans="2:17" ht="15" thickBot="1" x14ac:dyDescent="0.25">
      <c r="B65" s="58" t="s">
        <v>165</v>
      </c>
      <c r="C65" s="110">
        <v>571.00861349716513</v>
      </c>
      <c r="D65" s="110">
        <v>528.59590989248534</v>
      </c>
      <c r="E65" s="110">
        <v>497.91595559095134</v>
      </c>
      <c r="F65" s="110">
        <v>723.54916851546352</v>
      </c>
      <c r="G65" s="110">
        <f t="shared" si="1"/>
        <v>493.18465471233867</v>
      </c>
      <c r="P65" s="12">
        <v>6750336</v>
      </c>
      <c r="Q65" s="12">
        <v>6848956</v>
      </c>
    </row>
    <row r="66" spans="2:17" ht="15" thickBot="1" x14ac:dyDescent="0.25">
      <c r="B66" s="58" t="s">
        <v>166</v>
      </c>
      <c r="C66" s="110">
        <v>500.56205520282941</v>
      </c>
      <c r="D66" s="110">
        <v>492.85909191201904</v>
      </c>
      <c r="E66" s="110">
        <v>460.088858251114</v>
      </c>
      <c r="F66" s="110">
        <v>691.50415372503551</v>
      </c>
      <c r="G66" s="110">
        <f t="shared" si="1"/>
        <v>506.1551401893235</v>
      </c>
      <c r="P66" s="12">
        <v>1531878</v>
      </c>
      <c r="Q66" s="12">
        <v>1552686</v>
      </c>
    </row>
    <row r="67" spans="2:17" ht="15" thickBot="1" x14ac:dyDescent="0.25">
      <c r="B67" s="58" t="s">
        <v>167</v>
      </c>
      <c r="C67" s="110">
        <v>334.2784479240857</v>
      </c>
      <c r="D67" s="110">
        <v>271.48830703023714</v>
      </c>
      <c r="E67" s="110">
        <v>234.5972170566331</v>
      </c>
      <c r="F67" s="110">
        <v>448.86669065842312</v>
      </c>
      <c r="G67" s="110">
        <f t="shared" si="1"/>
        <v>343.94525438857482</v>
      </c>
      <c r="P67" s="12">
        <v>664117</v>
      </c>
      <c r="Q67" s="12">
        <v>672200</v>
      </c>
    </row>
    <row r="68" spans="2:17" ht="15" thickBot="1" x14ac:dyDescent="0.25">
      <c r="B68" s="58" t="s">
        <v>51</v>
      </c>
      <c r="C68" s="110">
        <v>283.76387005734148</v>
      </c>
      <c r="D68" s="110">
        <v>227.88059274314435</v>
      </c>
      <c r="E68" s="110">
        <v>191.37984597228299</v>
      </c>
      <c r="F68" s="110">
        <v>327.14813234826607</v>
      </c>
      <c r="G68" s="110">
        <f t="shared" si="1"/>
        <v>207.936451449136</v>
      </c>
      <c r="P68" s="12">
        <v>2208174</v>
      </c>
      <c r="Q68" s="12">
        <v>2219909</v>
      </c>
    </row>
    <row r="69" spans="2:17" ht="15" thickBot="1" x14ac:dyDescent="0.25">
      <c r="B69" s="58" t="s">
        <v>11</v>
      </c>
      <c r="C69" s="110">
        <v>422.9552473959962</v>
      </c>
      <c r="D69" s="110">
        <v>330.73662361046854</v>
      </c>
      <c r="E69" s="110">
        <v>323.54669701024096</v>
      </c>
      <c r="F69" s="110">
        <v>505.79570605079215</v>
      </c>
      <c r="G69" s="110">
        <f t="shared" si="1"/>
        <v>217.21389051799306</v>
      </c>
      <c r="P69" s="12">
        <v>319892</v>
      </c>
      <c r="Q69" s="12">
        <v>322263</v>
      </c>
    </row>
    <row r="70" spans="2:17" ht="15" thickBot="1" x14ac:dyDescent="0.25">
      <c r="B70" s="60" t="s">
        <v>22</v>
      </c>
      <c r="C70" s="111">
        <v>505.46577576354247</v>
      </c>
      <c r="D70" s="111">
        <v>458.76582029184783</v>
      </c>
      <c r="E70" s="111">
        <v>434.10463772621705</v>
      </c>
      <c r="F70" s="111">
        <v>615.87238196102317</v>
      </c>
      <c r="G70" s="111">
        <f t="shared" si="1"/>
        <v>476.8852756016741</v>
      </c>
      <c r="P70" s="12">
        <v>47475420</v>
      </c>
      <c r="Q70" s="12">
        <v>48059777</v>
      </c>
    </row>
    <row r="71" spans="2:17" ht="13.5" thickBot="1" x14ac:dyDescent="0.25">
      <c r="C71" s="110"/>
      <c r="D71" s="110"/>
      <c r="E71" s="110"/>
      <c r="F71" s="110"/>
      <c r="G71" s="110"/>
    </row>
    <row r="72" spans="2:17" ht="13.5" thickBot="1" x14ac:dyDescent="0.25">
      <c r="C72" s="110"/>
      <c r="D72" s="110"/>
      <c r="E72" s="110"/>
      <c r="F72" s="110"/>
      <c r="G72" s="110"/>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AQ49"/>
  <sheetViews>
    <sheetView zoomScaleNormal="100" workbookViewId="0"/>
  </sheetViews>
  <sheetFormatPr baseColWidth="10" defaultColWidth="11.42578125" defaultRowHeight="12.75" x14ac:dyDescent="0.2"/>
  <cols>
    <col min="1" max="1" width="11.42578125" style="12"/>
    <col min="2" max="2" width="32.42578125" style="12" customWidth="1"/>
    <col min="3" max="22" width="12.28515625" style="12" hidden="1" customWidth="1"/>
    <col min="23" max="23" width="0.140625" style="12" hidden="1" customWidth="1"/>
    <col min="24" max="26" width="12.28515625" style="12" hidden="1" customWidth="1"/>
    <col min="27" max="76" width="12.28515625" style="12" customWidth="1"/>
    <col min="77" max="16384" width="11.42578125" style="12"/>
  </cols>
  <sheetData>
    <row r="2" spans="2:31" ht="40.5" customHeight="1" x14ac:dyDescent="0.2">
      <c r="B2" s="77"/>
      <c r="C2"/>
      <c r="D2"/>
      <c r="E2"/>
      <c r="F2"/>
      <c r="G2"/>
      <c r="H2"/>
      <c r="I2"/>
      <c r="J2"/>
      <c r="K2"/>
      <c r="L2"/>
      <c r="M2"/>
      <c r="N2"/>
      <c r="O2"/>
      <c r="P2"/>
      <c r="Q2"/>
      <c r="R2"/>
      <c r="S2"/>
      <c r="T2"/>
      <c r="U2"/>
      <c r="V2"/>
      <c r="W2"/>
      <c r="X2"/>
      <c r="Y2"/>
      <c r="Z2"/>
      <c r="AA2"/>
      <c r="AB2"/>
      <c r="AC2"/>
      <c r="AD2"/>
    </row>
    <row r="3" spans="2:31" ht="27.95" customHeight="1" x14ac:dyDescent="0.2">
      <c r="B3" s="10"/>
      <c r="C3" s="10"/>
    </row>
    <row r="5" spans="2:31" ht="39" customHeight="1" x14ac:dyDescent="0.2">
      <c r="C5" s="38" t="s">
        <v>4</v>
      </c>
      <c r="D5" s="38" t="s">
        <v>5</v>
      </c>
      <c r="E5" s="38" t="s">
        <v>6</v>
      </c>
      <c r="F5" s="64" t="s">
        <v>27</v>
      </c>
      <c r="G5" s="38" t="s">
        <v>28</v>
      </c>
      <c r="H5" s="38" t="s">
        <v>30</v>
      </c>
      <c r="I5" s="38" t="s">
        <v>33</v>
      </c>
      <c r="J5" s="64" t="s">
        <v>35</v>
      </c>
      <c r="K5" s="38" t="s">
        <v>37</v>
      </c>
      <c r="L5" s="38" t="s">
        <v>44</v>
      </c>
      <c r="M5" s="38" t="s">
        <v>56</v>
      </c>
      <c r="N5" s="64" t="s">
        <v>58</v>
      </c>
      <c r="O5" s="38" t="s">
        <v>60</v>
      </c>
      <c r="P5" s="38" t="s">
        <v>62</v>
      </c>
      <c r="Q5" s="38" t="s">
        <v>64</v>
      </c>
      <c r="R5" s="64" t="s">
        <v>71</v>
      </c>
      <c r="S5" s="38" t="s">
        <v>74</v>
      </c>
      <c r="T5" s="38" t="s">
        <v>81</v>
      </c>
      <c r="U5" s="38" t="s">
        <v>87</v>
      </c>
      <c r="V5" s="64" t="s">
        <v>89</v>
      </c>
      <c r="W5" s="38" t="s">
        <v>94</v>
      </c>
      <c r="X5" s="38" t="s">
        <v>98</v>
      </c>
      <c r="Y5" s="38" t="s">
        <v>152</v>
      </c>
      <c r="Z5" s="64" t="s">
        <v>153</v>
      </c>
      <c r="AA5" s="38" t="s">
        <v>240</v>
      </c>
      <c r="AB5" s="38" t="s">
        <v>244</v>
      </c>
      <c r="AC5" s="38" t="s">
        <v>247</v>
      </c>
      <c r="AD5" s="64" t="s">
        <v>253</v>
      </c>
      <c r="AE5" s="38" t="s">
        <v>261</v>
      </c>
    </row>
    <row r="6" spans="2:31" ht="17.100000000000001" customHeight="1" thickBot="1" x14ac:dyDescent="0.25">
      <c r="B6" s="58" t="s">
        <v>52</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3673</v>
      </c>
      <c r="AB6" s="40">
        <v>3497</v>
      </c>
      <c r="AC6" s="40">
        <v>2324</v>
      </c>
      <c r="AD6" s="40">
        <v>3152</v>
      </c>
      <c r="AE6" s="40">
        <v>2705</v>
      </c>
    </row>
    <row r="7" spans="2:31" ht="17.100000000000001" customHeight="1" thickBot="1" x14ac:dyDescent="0.25">
      <c r="B7" s="58" t="s">
        <v>53</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335</v>
      </c>
      <c r="AB7" s="40">
        <v>297</v>
      </c>
      <c r="AC7" s="40">
        <v>219</v>
      </c>
      <c r="AD7" s="40">
        <v>320</v>
      </c>
      <c r="AE7" s="40">
        <v>291</v>
      </c>
    </row>
    <row r="8" spans="2:31" ht="17.100000000000001" customHeight="1" thickBot="1" x14ac:dyDescent="0.25">
      <c r="B8" s="58" t="s">
        <v>164</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239</v>
      </c>
      <c r="AB8" s="40">
        <v>247</v>
      </c>
      <c r="AC8" s="40">
        <v>140</v>
      </c>
      <c r="AD8" s="40">
        <v>194</v>
      </c>
      <c r="AE8" s="40">
        <v>113</v>
      </c>
    </row>
    <row r="9" spans="2:31" ht="17.100000000000001" customHeight="1" thickBot="1" x14ac:dyDescent="0.25">
      <c r="B9" s="58" t="s">
        <v>47</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1661</v>
      </c>
      <c r="AB9" s="40">
        <v>1286</v>
      </c>
      <c r="AC9" s="40">
        <v>1026</v>
      </c>
      <c r="AD9" s="40">
        <v>1282</v>
      </c>
      <c r="AE9" s="40">
        <v>1201</v>
      </c>
    </row>
    <row r="10" spans="2:31" ht="17.100000000000001" customHeight="1" thickBot="1" x14ac:dyDescent="0.25">
      <c r="B10" s="58"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236</v>
      </c>
      <c r="AB10" s="40">
        <v>226</v>
      </c>
      <c r="AC10" s="40">
        <v>147</v>
      </c>
      <c r="AD10" s="40">
        <v>164</v>
      </c>
      <c r="AE10" s="40">
        <v>93</v>
      </c>
    </row>
    <row r="11" spans="2:31" ht="17.100000000000001" customHeight="1" thickBot="1" x14ac:dyDescent="0.25">
      <c r="B11" s="58"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124</v>
      </c>
      <c r="AB11" s="40">
        <v>126</v>
      </c>
      <c r="AC11" s="40">
        <v>83</v>
      </c>
      <c r="AD11" s="40">
        <v>98</v>
      </c>
      <c r="AE11" s="40">
        <v>28</v>
      </c>
    </row>
    <row r="12" spans="2:31" ht="17.100000000000001" customHeight="1" thickBot="1" x14ac:dyDescent="0.25">
      <c r="B12" s="58" t="s">
        <v>54</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643</v>
      </c>
      <c r="AB12" s="40">
        <v>640</v>
      </c>
      <c r="AC12" s="40">
        <v>509</v>
      </c>
      <c r="AD12" s="40">
        <v>519</v>
      </c>
      <c r="AE12" s="40">
        <v>261</v>
      </c>
    </row>
    <row r="13" spans="2:31" ht="17.100000000000001" customHeight="1" thickBot="1" x14ac:dyDescent="0.25">
      <c r="B13" s="58" t="s">
        <v>49</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430</v>
      </c>
      <c r="AB13" s="40">
        <v>337</v>
      </c>
      <c r="AC13" s="40">
        <v>234</v>
      </c>
      <c r="AD13" s="40">
        <v>361</v>
      </c>
      <c r="AE13" s="40">
        <v>184</v>
      </c>
    </row>
    <row r="14" spans="2:31" ht="17.100000000000001" customHeight="1" thickBot="1" x14ac:dyDescent="0.25">
      <c r="B14" s="58"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9">
        <v>2500</v>
      </c>
      <c r="Z14" s="59">
        <v>3692</v>
      </c>
      <c r="AA14" s="40">
        <v>5029</v>
      </c>
      <c r="AB14" s="40">
        <v>3992</v>
      </c>
      <c r="AC14" s="40">
        <v>2202</v>
      </c>
      <c r="AD14" s="40">
        <v>3591</v>
      </c>
      <c r="AE14" s="40">
        <v>3204</v>
      </c>
    </row>
    <row r="15" spans="2:31" ht="17.100000000000001" customHeight="1" thickBot="1" x14ac:dyDescent="0.25">
      <c r="B15" s="58" t="s">
        <v>48</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3158</v>
      </c>
      <c r="AB15" s="40">
        <v>2638</v>
      </c>
      <c r="AC15" s="40">
        <v>1891</v>
      </c>
      <c r="AD15" s="40">
        <v>2485</v>
      </c>
      <c r="AE15" s="40">
        <v>2025</v>
      </c>
    </row>
    <row r="16" spans="2:31" ht="17.100000000000001" customHeight="1" thickBot="1" x14ac:dyDescent="0.25">
      <c r="B16" s="58"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138</v>
      </c>
      <c r="AB16" s="40">
        <v>111</v>
      </c>
      <c r="AC16" s="40">
        <v>69</v>
      </c>
      <c r="AD16" s="40">
        <v>76</v>
      </c>
      <c r="AE16" s="40">
        <v>33</v>
      </c>
    </row>
    <row r="17" spans="2:38" ht="17.100000000000001" customHeight="1" thickBot="1" x14ac:dyDescent="0.25">
      <c r="B17" s="58"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404</v>
      </c>
      <c r="AB17" s="40">
        <v>361</v>
      </c>
      <c r="AC17" s="40">
        <v>232</v>
      </c>
      <c r="AD17" s="40">
        <v>309</v>
      </c>
      <c r="AE17" s="40">
        <v>168</v>
      </c>
    </row>
    <row r="18" spans="2:38" ht="17.100000000000001" customHeight="1" thickBot="1" x14ac:dyDescent="0.25">
      <c r="B18" s="58" t="s">
        <v>165</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2149</v>
      </c>
      <c r="AB18" s="40">
        <v>2401</v>
      </c>
      <c r="AC18" s="40">
        <v>1740</v>
      </c>
      <c r="AD18" s="40">
        <v>2101</v>
      </c>
      <c r="AE18" s="40">
        <v>2050</v>
      </c>
    </row>
    <row r="19" spans="2:38" ht="17.100000000000001" customHeight="1" thickBot="1" x14ac:dyDescent="0.25">
      <c r="B19" s="58" t="s">
        <v>166</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507</v>
      </c>
      <c r="AB19" s="40">
        <v>381</v>
      </c>
      <c r="AC19" s="40">
        <v>264</v>
      </c>
      <c r="AD19" s="40">
        <v>450</v>
      </c>
      <c r="AE19" s="40">
        <v>148</v>
      </c>
    </row>
    <row r="20" spans="2:38" ht="17.100000000000001" customHeight="1" thickBot="1" x14ac:dyDescent="0.25">
      <c r="B20" s="58" t="s">
        <v>167</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107</v>
      </c>
      <c r="AB20" s="40">
        <v>97</v>
      </c>
      <c r="AC20" s="40">
        <v>52</v>
      </c>
      <c r="AD20" s="40">
        <v>70</v>
      </c>
      <c r="AE20" s="40">
        <v>56</v>
      </c>
    </row>
    <row r="21" spans="2:38" ht="17.100000000000001" customHeight="1" thickBot="1" x14ac:dyDescent="0.25">
      <c r="B21" s="58" t="s">
        <v>51</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392</v>
      </c>
      <c r="AB21" s="40">
        <v>422</v>
      </c>
      <c r="AC21" s="40">
        <v>253</v>
      </c>
      <c r="AD21" s="40">
        <v>315</v>
      </c>
      <c r="AE21" s="40">
        <v>164</v>
      </c>
    </row>
    <row r="22" spans="2:38" ht="17.100000000000001" customHeight="1" thickBot="1" x14ac:dyDescent="0.25">
      <c r="B22" s="58"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32</v>
      </c>
      <c r="AB22" s="40">
        <v>75</v>
      </c>
      <c r="AC22" s="40">
        <v>40</v>
      </c>
      <c r="AD22" s="40">
        <v>49</v>
      </c>
      <c r="AE22" s="40">
        <v>12</v>
      </c>
    </row>
    <row r="23" spans="2:38" ht="16.5" customHeight="1" thickBot="1" x14ac:dyDescent="0.25">
      <c r="B23" s="60" t="s">
        <v>22</v>
      </c>
      <c r="C23" s="61">
        <f t="shared" ref="C23:N23" si="0">SUM(C6:C22)</f>
        <v>5614</v>
      </c>
      <c r="D23" s="61">
        <f t="shared" si="0"/>
        <v>8316</v>
      </c>
      <c r="E23" s="61">
        <f t="shared" si="0"/>
        <v>5790</v>
      </c>
      <c r="F23" s="61">
        <f t="shared" si="0"/>
        <v>7531</v>
      </c>
      <c r="G23" s="61">
        <f t="shared" si="0"/>
        <v>8855</v>
      </c>
      <c r="H23" s="61">
        <f t="shared" si="0"/>
        <v>9777</v>
      </c>
      <c r="I23" s="61">
        <f t="shared" si="0"/>
        <v>7334</v>
      </c>
      <c r="J23" s="61">
        <f t="shared" si="0"/>
        <v>9456</v>
      </c>
      <c r="K23" s="61">
        <f t="shared" si="0"/>
        <v>11824</v>
      </c>
      <c r="L23" s="61">
        <f t="shared" si="0"/>
        <v>13580</v>
      </c>
      <c r="M23" s="61">
        <f t="shared" si="0"/>
        <v>10011</v>
      </c>
      <c r="N23" s="61">
        <f t="shared" si="0"/>
        <v>13812</v>
      </c>
      <c r="O23" s="61">
        <f t="shared" ref="O23:V23" si="1">SUM(O6:O22)</f>
        <v>16932</v>
      </c>
      <c r="P23" s="61">
        <f t="shared" si="1"/>
        <v>17376</v>
      </c>
      <c r="Q23" s="61">
        <f t="shared" si="1"/>
        <v>11502</v>
      </c>
      <c r="R23" s="61">
        <f t="shared" si="1"/>
        <v>16311</v>
      </c>
      <c r="S23" s="61">
        <f t="shared" si="1"/>
        <v>19620</v>
      </c>
      <c r="T23" s="61">
        <f t="shared" si="1"/>
        <v>19815</v>
      </c>
      <c r="U23" s="61">
        <f t="shared" si="1"/>
        <v>12610</v>
      </c>
      <c r="V23" s="61">
        <f t="shared" si="1"/>
        <v>18212</v>
      </c>
      <c r="W23" s="61">
        <f>SUM(W6:W22)</f>
        <v>16521</v>
      </c>
      <c r="X23" s="61">
        <f>SUM(X6:X22)</f>
        <v>16743</v>
      </c>
      <c r="Y23" s="61">
        <f>SUM(Y6:Y22)</f>
        <v>14076</v>
      </c>
      <c r="Z23" s="61">
        <f>SUM(Z6:Z22)</f>
        <v>17842</v>
      </c>
      <c r="AA23" s="61">
        <v>19257</v>
      </c>
      <c r="AB23" s="61">
        <v>17134</v>
      </c>
      <c r="AC23" s="61">
        <v>11425</v>
      </c>
      <c r="AD23" s="61">
        <v>15536</v>
      </c>
      <c r="AE23" s="61">
        <f>SUM(AE6:AE22)</f>
        <v>12736</v>
      </c>
    </row>
    <row r="24" spans="2:38" ht="19.5" customHeight="1" x14ac:dyDescent="0.2">
      <c r="C24" s="18"/>
      <c r="G24" s="18"/>
      <c r="T24" s="81" t="s">
        <v>109</v>
      </c>
      <c r="U24" s="82"/>
      <c r="V24" s="82"/>
      <c r="W24" s="82"/>
      <c r="X24" s="82"/>
      <c r="Y24" s="82"/>
      <c r="Z24" s="82"/>
    </row>
    <row r="25" spans="2:38" ht="21" customHeight="1" x14ac:dyDescent="0.2">
      <c r="C25" s="18"/>
      <c r="G25" s="18"/>
      <c r="T25" s="81"/>
      <c r="U25" s="82"/>
      <c r="V25" s="82"/>
      <c r="W25" s="82"/>
      <c r="X25" s="82"/>
      <c r="Y25" s="82"/>
      <c r="Z25" s="82"/>
      <c r="AA25" s="84"/>
      <c r="AB25" s="83"/>
      <c r="AC25" s="83"/>
      <c r="AD25" s="83"/>
      <c r="AE25" s="83"/>
      <c r="AF25" s="83"/>
      <c r="AG25" s="83"/>
      <c r="AH25" s="83"/>
      <c r="AI25" s="83"/>
      <c r="AJ25" s="83"/>
      <c r="AK25" s="83"/>
      <c r="AL25" s="83"/>
    </row>
    <row r="26" spans="2:38" ht="39" customHeight="1" x14ac:dyDescent="0.2">
      <c r="B26" s="62"/>
      <c r="C26" s="62"/>
      <c r="D26" s="62"/>
      <c r="E26" s="62"/>
      <c r="F26"/>
      <c r="G26"/>
      <c r="H26"/>
      <c r="I26"/>
      <c r="J26"/>
      <c r="K26"/>
      <c r="L26"/>
      <c r="M26"/>
      <c r="N26"/>
      <c r="O26"/>
      <c r="P26"/>
      <c r="Q26"/>
      <c r="R26"/>
      <c r="S26"/>
      <c r="T26"/>
      <c r="U26"/>
      <c r="V26"/>
      <c r="W26"/>
      <c r="X26"/>
      <c r="Y26"/>
      <c r="Z26"/>
      <c r="AA26"/>
      <c r="AB26"/>
      <c r="AC26"/>
      <c r="AD26"/>
      <c r="AE26" s="82"/>
      <c r="AF26" s="82"/>
    </row>
    <row r="28" spans="2:38" ht="39" customHeight="1" thickBot="1" x14ac:dyDescent="0.25">
      <c r="C28" s="39" t="s">
        <v>29</v>
      </c>
      <c r="D28" s="39" t="s">
        <v>31</v>
      </c>
      <c r="E28" s="39" t="s">
        <v>34</v>
      </c>
      <c r="F28" s="65" t="s">
        <v>36</v>
      </c>
      <c r="G28" s="39" t="s">
        <v>38</v>
      </c>
      <c r="H28" s="39" t="s">
        <v>45</v>
      </c>
      <c r="I28" s="39" t="s">
        <v>57</v>
      </c>
      <c r="J28" s="65" t="s">
        <v>59</v>
      </c>
      <c r="K28" s="39" t="s">
        <v>61</v>
      </c>
      <c r="L28" s="39" t="s">
        <v>63</v>
      </c>
      <c r="M28" s="39" t="s">
        <v>65</v>
      </c>
      <c r="N28" s="65" t="s">
        <v>72</v>
      </c>
      <c r="O28" s="39" t="s">
        <v>75</v>
      </c>
      <c r="P28" s="39" t="s">
        <v>82</v>
      </c>
      <c r="Q28" s="39" t="s">
        <v>88</v>
      </c>
      <c r="R28" s="65" t="s">
        <v>90</v>
      </c>
      <c r="S28" s="39" t="s">
        <v>95</v>
      </c>
      <c r="T28" s="39" t="s">
        <v>99</v>
      </c>
      <c r="U28" s="39" t="s">
        <v>102</v>
      </c>
      <c r="V28" s="65" t="s">
        <v>104</v>
      </c>
      <c r="W28" s="39" t="s">
        <v>107</v>
      </c>
      <c r="X28" s="39" t="s">
        <v>114</v>
      </c>
      <c r="Y28" s="39" t="s">
        <v>117</v>
      </c>
      <c r="Z28" s="65" t="s">
        <v>121</v>
      </c>
      <c r="AA28" s="39" t="s">
        <v>262</v>
      </c>
    </row>
    <row r="29" spans="2:38" ht="17.100000000000001" customHeight="1" thickBot="1" x14ac:dyDescent="0.25">
      <c r="B29" s="58" t="s">
        <v>52</v>
      </c>
      <c r="C29" s="73">
        <f t="shared" ref="C29:C40" si="2">+(G6-C6)/C6</f>
        <v>0.38461538461538464</v>
      </c>
      <c r="D29" s="73">
        <f t="shared" ref="D29:D40" si="3">+(H6-D6)/D6</f>
        <v>0.12257405515832483</v>
      </c>
      <c r="E29" s="73">
        <f t="shared" ref="E29:E40" si="4">+(I6-E6)/E6</f>
        <v>0.21467391304347827</v>
      </c>
      <c r="F29" s="73">
        <f t="shared" ref="F29:F40" si="5">+(J6-F6)/F6</f>
        <v>0.20127118644067796</v>
      </c>
      <c r="G29" s="73">
        <f t="shared" ref="G29:G40" si="6">+(K6-G6)/G6</f>
        <v>0.30815972222222221</v>
      </c>
      <c r="H29" s="74">
        <f t="shared" ref="H29:S46" si="7">+(L6-H6)/H6</f>
        <v>0.66606005459508644</v>
      </c>
      <c r="I29" s="74">
        <f t="shared" si="7"/>
        <v>0.57829977628635343</v>
      </c>
      <c r="J29" s="74">
        <f t="shared" si="7"/>
        <v>0.88447971781305113</v>
      </c>
      <c r="K29" s="74">
        <f t="shared" si="7"/>
        <v>0.72926343729263432</v>
      </c>
      <c r="L29" s="74">
        <f t="shared" si="7"/>
        <v>0.4811578372474058</v>
      </c>
      <c r="M29" s="74">
        <f t="shared" si="7"/>
        <v>0.37278525868178597</v>
      </c>
      <c r="N29" s="74">
        <f t="shared" si="7"/>
        <v>0.22087037903603182</v>
      </c>
      <c r="O29" s="74">
        <f t="shared" si="7"/>
        <v>0.25556408288564852</v>
      </c>
      <c r="P29" s="74">
        <f t="shared" si="7"/>
        <v>0.42367256637168144</v>
      </c>
      <c r="Q29" s="74">
        <f t="shared" si="7"/>
        <v>0.43882292204439854</v>
      </c>
      <c r="R29" s="74">
        <f t="shared" si="7"/>
        <v>0.46301264852433882</v>
      </c>
      <c r="S29" s="74">
        <f t="shared" si="7"/>
        <v>-2.9645476772616138E-2</v>
      </c>
      <c r="T29" s="74">
        <f>+(X6-T6)/T6</f>
        <v>-7.4851074851074853E-2</v>
      </c>
      <c r="U29" s="74">
        <v>0.2378902045209903</v>
      </c>
      <c r="V29" s="74">
        <v>-8.5145402148283991E-2</v>
      </c>
      <c r="W29" s="73">
        <v>3.2440944881889762E-2</v>
      </c>
      <c r="X29" s="73">
        <v>-5.1791713325867864E-2</v>
      </c>
      <c r="Y29" s="73">
        <v>-0.21072463768115943</v>
      </c>
      <c r="Z29" s="73">
        <v>6.3573883161512024E-2</v>
      </c>
      <c r="AA29" s="36">
        <f t="shared" ref="AA29:AA46" si="8">+(AE6-AA6)/AA6</f>
        <v>-0.26354478627824668</v>
      </c>
    </row>
    <row r="30" spans="2:38" ht="17.100000000000001" customHeight="1" thickBot="1" x14ac:dyDescent="0.25">
      <c r="B30" s="58" t="s">
        <v>53</v>
      </c>
      <c r="C30" s="74">
        <f t="shared" si="2"/>
        <v>-0.2271062271062271</v>
      </c>
      <c r="D30" s="74">
        <f t="shared" si="3"/>
        <v>0.22510822510822512</v>
      </c>
      <c r="E30" s="74">
        <f t="shared" si="4"/>
        <v>7.0652173913043473E-2</v>
      </c>
      <c r="F30" s="74">
        <f t="shared" si="5"/>
        <v>-3.7037037037037035E-2</v>
      </c>
      <c r="G30" s="74">
        <f t="shared" si="6"/>
        <v>0.43601895734597157</v>
      </c>
      <c r="H30" s="74">
        <f t="shared" si="7"/>
        <v>0.65724381625441697</v>
      </c>
      <c r="I30" s="74">
        <f t="shared" si="7"/>
        <v>0.28934010152284262</v>
      </c>
      <c r="J30" s="74">
        <f t="shared" si="7"/>
        <v>1.3626373626373627</v>
      </c>
      <c r="K30" s="74">
        <f t="shared" si="7"/>
        <v>0.60066006600660071</v>
      </c>
      <c r="L30" s="74">
        <f t="shared" si="7"/>
        <v>0.11513859275053305</v>
      </c>
      <c r="M30" s="74">
        <f t="shared" si="7"/>
        <v>0.22047244094488189</v>
      </c>
      <c r="N30" s="74">
        <f t="shared" si="7"/>
        <v>-0.25348837209302327</v>
      </c>
      <c r="O30" s="74">
        <f t="shared" si="7"/>
        <v>0.28247422680412371</v>
      </c>
      <c r="P30" s="74">
        <f t="shared" si="7"/>
        <v>0.11663479923518165</v>
      </c>
      <c r="Q30" s="74">
        <f t="shared" si="7"/>
        <v>-0.25161290322580643</v>
      </c>
      <c r="R30" s="74">
        <f t="shared" si="7"/>
        <v>0.30218068535825543</v>
      </c>
      <c r="S30" s="74">
        <f t="shared" si="7"/>
        <v>-0.4437299035369775</v>
      </c>
      <c r="T30" s="74">
        <f t="shared" ref="T30:T46" si="9">+(X7-T7)/T7</f>
        <v>-0.3458904109589041</v>
      </c>
      <c r="U30" s="74">
        <v>0.10775862068965517</v>
      </c>
      <c r="V30" s="74">
        <v>-7.4162679425837319E-2</v>
      </c>
      <c r="W30" s="74">
        <v>0.23699421965317918</v>
      </c>
      <c r="X30" s="74">
        <v>2.0942408376963352E-2</v>
      </c>
      <c r="Y30" s="74">
        <v>0.22957198443579765</v>
      </c>
      <c r="Z30" s="74">
        <v>-0.11369509043927649</v>
      </c>
      <c r="AA30" s="36">
        <f t="shared" si="8"/>
        <v>-0.13134328358208955</v>
      </c>
    </row>
    <row r="31" spans="2:38" ht="17.100000000000001" customHeight="1" thickBot="1" x14ac:dyDescent="0.25">
      <c r="B31" s="58" t="s">
        <v>164</v>
      </c>
      <c r="C31" s="74">
        <f t="shared" si="2"/>
        <v>3.7413793103448274</v>
      </c>
      <c r="D31" s="74">
        <f t="shared" si="3"/>
        <v>0.47428571428571431</v>
      </c>
      <c r="E31" s="74">
        <f t="shared" si="4"/>
        <v>0.34931506849315069</v>
      </c>
      <c r="F31" s="74">
        <f t="shared" si="5"/>
        <v>0.70987654320987659</v>
      </c>
      <c r="G31" s="74">
        <f t="shared" si="6"/>
        <v>1.0218181818181817</v>
      </c>
      <c r="H31" s="74">
        <f t="shared" si="7"/>
        <v>0.50387596899224807</v>
      </c>
      <c r="I31" s="74">
        <f t="shared" si="7"/>
        <v>-7.1065989847715741E-2</v>
      </c>
      <c r="J31" s="74">
        <f t="shared" si="7"/>
        <v>0.52346570397111913</v>
      </c>
      <c r="K31" s="74">
        <f t="shared" si="7"/>
        <v>-0.18345323741007194</v>
      </c>
      <c r="L31" s="74">
        <f t="shared" si="7"/>
        <v>0.10309278350515463</v>
      </c>
      <c r="M31" s="74">
        <f t="shared" si="7"/>
        <v>0.19125683060109289</v>
      </c>
      <c r="N31" s="74">
        <f t="shared" si="7"/>
        <v>0.82938388625592419</v>
      </c>
      <c r="O31" s="74">
        <f t="shared" si="7"/>
        <v>0.29295154185022027</v>
      </c>
      <c r="P31" s="74">
        <f t="shared" si="7"/>
        <v>0.25233644859813081</v>
      </c>
      <c r="Q31" s="74">
        <f t="shared" si="7"/>
        <v>0.74311926605504586</v>
      </c>
      <c r="R31" s="74">
        <f t="shared" si="7"/>
        <v>-0.27979274611398963</v>
      </c>
      <c r="S31" s="74">
        <f t="shared" si="7"/>
        <v>-0.37649063032367974</v>
      </c>
      <c r="T31" s="74">
        <f t="shared" si="9"/>
        <v>-0.3824626865671642</v>
      </c>
      <c r="U31" s="74">
        <v>-0.22368421052631579</v>
      </c>
      <c r="V31" s="74">
        <v>-0.18525179856115107</v>
      </c>
      <c r="W31" s="74">
        <v>0.30601092896174864</v>
      </c>
      <c r="X31" s="74">
        <v>0.23564954682779457</v>
      </c>
      <c r="Y31" s="74">
        <v>9.152542372881356E-2</v>
      </c>
      <c r="Z31" s="74">
        <v>3.5320088300220751E-2</v>
      </c>
      <c r="AA31" s="36">
        <f t="shared" si="8"/>
        <v>-0.52719665271966532</v>
      </c>
    </row>
    <row r="32" spans="2:38" ht="17.100000000000001" customHeight="1" thickBot="1" x14ac:dyDescent="0.25">
      <c r="B32" s="58" t="s">
        <v>47</v>
      </c>
      <c r="C32" s="74">
        <f t="shared" si="2"/>
        <v>0.9320987654320988</v>
      </c>
      <c r="D32" s="74">
        <f t="shared" si="3"/>
        <v>0.33401430030643514</v>
      </c>
      <c r="E32" s="74">
        <f t="shared" si="4"/>
        <v>0.4938080495356037</v>
      </c>
      <c r="F32" s="74">
        <f t="shared" si="5"/>
        <v>0.24040920716112532</v>
      </c>
      <c r="G32" s="74">
        <f t="shared" si="6"/>
        <v>0.12992545260915869</v>
      </c>
      <c r="H32" s="74">
        <f t="shared" si="7"/>
        <v>-0.21898928024502298</v>
      </c>
      <c r="I32" s="74">
        <f t="shared" si="7"/>
        <v>-0.51191709844559585</v>
      </c>
      <c r="J32" s="74">
        <f t="shared" si="7"/>
        <v>-0.59896907216494844</v>
      </c>
      <c r="K32" s="74">
        <f t="shared" si="7"/>
        <v>3.2987747408105561E-2</v>
      </c>
      <c r="L32" s="74">
        <f t="shared" si="7"/>
        <v>-2.5490196078431372E-2</v>
      </c>
      <c r="M32" s="74">
        <f t="shared" si="7"/>
        <v>0.31847133757961782</v>
      </c>
      <c r="N32" s="74">
        <f t="shared" si="7"/>
        <v>1.4293059125964009</v>
      </c>
      <c r="O32" s="74">
        <f t="shared" si="7"/>
        <v>-6.8430656934306569E-2</v>
      </c>
      <c r="P32" s="74">
        <f t="shared" si="7"/>
        <v>-9.3561368209255535E-2</v>
      </c>
      <c r="Q32" s="74">
        <f t="shared" si="7"/>
        <v>-7.5684380032206122E-2</v>
      </c>
      <c r="R32" s="74">
        <f t="shared" si="7"/>
        <v>-1.164021164021164E-2</v>
      </c>
      <c r="S32" s="74">
        <f t="shared" si="7"/>
        <v>-0.16846229187071499</v>
      </c>
      <c r="T32" s="74">
        <f t="shared" si="9"/>
        <v>-7.9911209766925645E-2</v>
      </c>
      <c r="U32" s="74">
        <v>-1.3937282229965157E-2</v>
      </c>
      <c r="V32" s="74">
        <v>-9.421841541755889E-2</v>
      </c>
      <c r="W32" s="74">
        <v>1.4134275618374558E-2</v>
      </c>
      <c r="X32" s="74">
        <v>-1.0856453558504222E-2</v>
      </c>
      <c r="Y32" s="74">
        <v>9.8939929328621903E-2</v>
      </c>
      <c r="Z32" s="74">
        <v>-8.2742316784869971E-2</v>
      </c>
      <c r="AA32" s="36">
        <f t="shared" si="8"/>
        <v>-0.2769416014449127</v>
      </c>
    </row>
    <row r="33" spans="2:43" ht="17.100000000000001" customHeight="1" thickBot="1" x14ac:dyDescent="0.25">
      <c r="B33" s="58" t="s">
        <v>8</v>
      </c>
      <c r="C33" s="74">
        <f t="shared" si="2"/>
        <v>1.39</v>
      </c>
      <c r="D33" s="74">
        <f t="shared" si="3"/>
        <v>-0.70281690140845066</v>
      </c>
      <c r="E33" s="74">
        <f t="shared" si="4"/>
        <v>-0.70612244897959187</v>
      </c>
      <c r="F33" s="74">
        <f t="shared" si="5"/>
        <v>-5.627705627705628E-2</v>
      </c>
      <c r="G33" s="74">
        <f t="shared" si="6"/>
        <v>1.6736401673640166E-2</v>
      </c>
      <c r="H33" s="74">
        <f t="shared" si="7"/>
        <v>0.7109004739336493</v>
      </c>
      <c r="I33" s="74">
        <f t="shared" si="7"/>
        <v>0.4236111111111111</v>
      </c>
      <c r="J33" s="74">
        <f t="shared" si="7"/>
        <v>-0.12844036697247707</v>
      </c>
      <c r="K33" s="74">
        <f t="shared" si="7"/>
        <v>0.54320987654320985</v>
      </c>
      <c r="L33" s="74">
        <f t="shared" si="7"/>
        <v>2.4930747922437674E-2</v>
      </c>
      <c r="M33" s="74">
        <f t="shared" si="7"/>
        <v>0.13170731707317074</v>
      </c>
      <c r="N33" s="74">
        <f t="shared" si="7"/>
        <v>0.38421052631578945</v>
      </c>
      <c r="O33" s="74">
        <f t="shared" si="7"/>
        <v>-0.08</v>
      </c>
      <c r="P33" s="74">
        <f t="shared" si="7"/>
        <v>9.45945945945946E-2</v>
      </c>
      <c r="Q33" s="74">
        <f t="shared" si="7"/>
        <v>-2.1551724137931036E-2</v>
      </c>
      <c r="R33" s="74">
        <f t="shared" si="7"/>
        <v>0.28897338403041822</v>
      </c>
      <c r="S33" s="74">
        <f t="shared" si="7"/>
        <v>0.42318840579710143</v>
      </c>
      <c r="T33" s="74">
        <f t="shared" si="9"/>
        <v>-0.33333333333333331</v>
      </c>
      <c r="U33" s="74">
        <v>-0.36123348017621143</v>
      </c>
      <c r="V33" s="74">
        <v>-0.33923303834808261</v>
      </c>
      <c r="W33" s="74">
        <v>-0.49490835030549896</v>
      </c>
      <c r="X33" s="74">
        <v>-5.9259259259259262E-2</v>
      </c>
      <c r="Y33" s="74">
        <v>0.62068965517241381</v>
      </c>
      <c r="Z33" s="74">
        <v>0.1875</v>
      </c>
      <c r="AA33" s="36">
        <f t="shared" si="8"/>
        <v>-0.60593220338983056</v>
      </c>
    </row>
    <row r="34" spans="2:43" ht="17.100000000000001" customHeight="1" thickBot="1" x14ac:dyDescent="0.25">
      <c r="B34" s="58" t="s">
        <v>9</v>
      </c>
      <c r="C34" s="74">
        <f t="shared" si="2"/>
        <v>0.95918367346938771</v>
      </c>
      <c r="D34" s="74">
        <f t="shared" si="3"/>
        <v>0.28169014084507044</v>
      </c>
      <c r="E34" s="74">
        <f t="shared" si="4"/>
        <v>0.15517241379310345</v>
      </c>
      <c r="F34" s="74">
        <f t="shared" si="5"/>
        <v>0.125</v>
      </c>
      <c r="G34" s="74">
        <f t="shared" si="6"/>
        <v>0.22916666666666666</v>
      </c>
      <c r="H34" s="74">
        <f t="shared" si="7"/>
        <v>0.43956043956043955</v>
      </c>
      <c r="I34" s="74">
        <f t="shared" si="7"/>
        <v>-0.1044776119402985</v>
      </c>
      <c r="J34" s="74">
        <f t="shared" si="7"/>
        <v>0.40740740740740738</v>
      </c>
      <c r="K34" s="74">
        <f t="shared" si="7"/>
        <v>7.6271186440677971E-2</v>
      </c>
      <c r="L34" s="74">
        <f t="shared" si="7"/>
        <v>0</v>
      </c>
      <c r="M34" s="74">
        <f t="shared" si="7"/>
        <v>0.43333333333333335</v>
      </c>
      <c r="N34" s="74">
        <f t="shared" si="7"/>
        <v>-4.3859649122807015E-2</v>
      </c>
      <c r="O34" s="74">
        <f t="shared" si="7"/>
        <v>7.0866141732283464E-2</v>
      </c>
      <c r="P34" s="74">
        <f t="shared" si="7"/>
        <v>3.0534351145038167E-2</v>
      </c>
      <c r="Q34" s="74">
        <f t="shared" si="7"/>
        <v>-0.16279069767441862</v>
      </c>
      <c r="R34" s="74">
        <f t="shared" si="7"/>
        <v>-2.7522935779816515E-2</v>
      </c>
      <c r="S34" s="74">
        <f t="shared" si="7"/>
        <v>-0.19852941176470587</v>
      </c>
      <c r="T34" s="74">
        <f t="shared" si="9"/>
        <v>-0.23703703703703705</v>
      </c>
      <c r="U34" s="74">
        <v>8.3333333333333329E-2</v>
      </c>
      <c r="V34" s="74">
        <v>-4.716981132075472E-2</v>
      </c>
      <c r="W34" s="74">
        <v>-3.669724770642202E-2</v>
      </c>
      <c r="X34" s="74">
        <v>7.7669902912621352E-2</v>
      </c>
      <c r="Y34" s="74">
        <v>0.23076923076923078</v>
      </c>
      <c r="Z34" s="74">
        <v>-0.16831683168316833</v>
      </c>
      <c r="AA34" s="36">
        <f t="shared" si="8"/>
        <v>-0.77419354838709675</v>
      </c>
    </row>
    <row r="35" spans="2:43" ht="17.100000000000001" customHeight="1" thickBot="1" x14ac:dyDescent="0.25">
      <c r="B35" s="58" t="s">
        <v>54</v>
      </c>
      <c r="C35" s="74">
        <f t="shared" si="2"/>
        <v>1.9463087248322148</v>
      </c>
      <c r="D35" s="74">
        <f t="shared" si="3"/>
        <v>0.16151202749140894</v>
      </c>
      <c r="E35" s="74">
        <f>+(I12-E12)/E12</f>
        <v>8.7912087912087919E-2</v>
      </c>
      <c r="F35" s="74">
        <f t="shared" si="5"/>
        <v>6.3888888888888884E-2</v>
      </c>
      <c r="G35" s="74">
        <f t="shared" si="6"/>
        <v>-0.10250569476082004</v>
      </c>
      <c r="H35" s="74">
        <f t="shared" si="7"/>
        <v>0.91420118343195267</v>
      </c>
      <c r="I35" s="74">
        <f t="shared" si="7"/>
        <v>0.50841750841750843</v>
      </c>
      <c r="J35" s="74">
        <f t="shared" si="7"/>
        <v>0.49869451697127937</v>
      </c>
      <c r="K35" s="74">
        <f t="shared" si="7"/>
        <v>0.59390862944162437</v>
      </c>
      <c r="L35" s="74">
        <f t="shared" si="7"/>
        <v>7.4188562596599686E-2</v>
      </c>
      <c r="M35" s="74">
        <f t="shared" si="7"/>
        <v>4.2410714285714288E-2</v>
      </c>
      <c r="N35" s="74">
        <f t="shared" si="7"/>
        <v>0.13240418118466898</v>
      </c>
      <c r="O35" s="74">
        <f t="shared" si="7"/>
        <v>0.33757961783439489</v>
      </c>
      <c r="P35" s="74">
        <f t="shared" si="7"/>
        <v>0.22733812949640289</v>
      </c>
      <c r="Q35" s="74">
        <f t="shared" si="7"/>
        <v>0.1670235546038544</v>
      </c>
      <c r="R35" s="74">
        <f t="shared" si="7"/>
        <v>4.4615384615384612E-2</v>
      </c>
      <c r="S35" s="74">
        <f t="shared" si="7"/>
        <v>-0.16904761904761906</v>
      </c>
      <c r="T35" s="74">
        <f t="shared" si="9"/>
        <v>-0.30363423212192264</v>
      </c>
      <c r="U35" s="74">
        <v>-0.26055045871559634</v>
      </c>
      <c r="V35" s="74">
        <v>-0.17820324005891017</v>
      </c>
      <c r="W35" s="74">
        <v>-7.0200573065902577E-2</v>
      </c>
      <c r="X35" s="74">
        <v>-0.22727272727272727</v>
      </c>
      <c r="Y35" s="74">
        <v>7.4441687344913146E-2</v>
      </c>
      <c r="Z35" s="74">
        <v>9.1397849462365593E-2</v>
      </c>
      <c r="AA35" s="36">
        <f t="shared" si="8"/>
        <v>-0.59409020217729391</v>
      </c>
    </row>
    <row r="36" spans="2:43" ht="17.100000000000001" customHeight="1" thickBot="1" x14ac:dyDescent="0.25">
      <c r="B36" s="58" t="s">
        <v>50</v>
      </c>
      <c r="C36" s="74">
        <f t="shared" si="2"/>
        <v>1.8769230769230769</v>
      </c>
      <c r="D36" s="74">
        <f t="shared" si="3"/>
        <v>-3.864734299516908E-2</v>
      </c>
      <c r="E36" s="74">
        <f t="shared" si="4"/>
        <v>0.35087719298245612</v>
      </c>
      <c r="F36" s="74">
        <f t="shared" si="5"/>
        <v>5.1813471502590676E-3</v>
      </c>
      <c r="G36" s="74">
        <f t="shared" si="6"/>
        <v>0.32085561497326204</v>
      </c>
      <c r="H36" s="74">
        <f t="shared" si="7"/>
        <v>0.44723618090452261</v>
      </c>
      <c r="I36" s="74">
        <f t="shared" si="7"/>
        <v>0.52597402597402598</v>
      </c>
      <c r="J36" s="74">
        <f t="shared" si="7"/>
        <v>0.43814432989690721</v>
      </c>
      <c r="K36" s="74">
        <f t="shared" si="7"/>
        <v>0.31578947368421051</v>
      </c>
      <c r="L36" s="74">
        <f t="shared" si="7"/>
        <v>7.9861111111111105E-2</v>
      </c>
      <c r="M36" s="74">
        <f t="shared" si="7"/>
        <v>-0.20425531914893616</v>
      </c>
      <c r="N36" s="74">
        <f t="shared" si="7"/>
        <v>0.12903225806451613</v>
      </c>
      <c r="O36" s="74">
        <f t="shared" si="7"/>
        <v>0.11384615384615385</v>
      </c>
      <c r="P36" s="74">
        <f t="shared" si="7"/>
        <v>0</v>
      </c>
      <c r="Q36" s="74">
        <f t="shared" si="7"/>
        <v>2.1390374331550801E-2</v>
      </c>
      <c r="R36" s="74">
        <f t="shared" si="7"/>
        <v>-0.10793650793650794</v>
      </c>
      <c r="S36" s="74">
        <f t="shared" si="7"/>
        <v>-0.16574585635359115</v>
      </c>
      <c r="T36" s="74">
        <f t="shared" si="9"/>
        <v>-0.13183279742765272</v>
      </c>
      <c r="U36" s="74">
        <v>-0.14659685863874344</v>
      </c>
      <c r="V36" s="74">
        <v>-0.20996441281138789</v>
      </c>
      <c r="W36" s="74">
        <v>-0.14238410596026491</v>
      </c>
      <c r="X36" s="74">
        <v>4.4444444444444446E-2</v>
      </c>
      <c r="Y36" s="74">
        <v>7.9754601226993863E-2</v>
      </c>
      <c r="Z36" s="74">
        <v>0.1036036036036036</v>
      </c>
      <c r="AA36" s="36">
        <f t="shared" si="8"/>
        <v>-0.5720930232558139</v>
      </c>
    </row>
    <row r="37" spans="2:43" ht="17.100000000000001" customHeight="1" thickBot="1" x14ac:dyDescent="0.25">
      <c r="B37" s="58" t="s">
        <v>26</v>
      </c>
      <c r="C37" s="74">
        <f t="shared" si="2"/>
        <v>0.37136929460580914</v>
      </c>
      <c r="D37" s="74">
        <f t="shared" si="3"/>
        <v>0.3180952380952381</v>
      </c>
      <c r="E37" s="74">
        <f t="shared" si="4"/>
        <v>0.5720461095100865</v>
      </c>
      <c r="F37" s="74">
        <f t="shared" si="5"/>
        <v>0.25123152709359609</v>
      </c>
      <c r="G37" s="74">
        <f t="shared" si="6"/>
        <v>0.35627836611195157</v>
      </c>
      <c r="H37" s="74">
        <f t="shared" si="7"/>
        <v>0.30202312138728321</v>
      </c>
      <c r="I37" s="74">
        <f t="shared" si="7"/>
        <v>6.4161319890009172E-2</v>
      </c>
      <c r="J37" s="74">
        <f t="shared" si="7"/>
        <v>0.23950131233595801</v>
      </c>
      <c r="K37" s="74">
        <f t="shared" si="7"/>
        <v>7.3619631901840496E-2</v>
      </c>
      <c r="L37" s="74">
        <f t="shared" si="7"/>
        <v>8.324084350721421E-2</v>
      </c>
      <c r="M37" s="74">
        <f t="shared" si="7"/>
        <v>-8.3548664944013779E-2</v>
      </c>
      <c r="N37" s="74">
        <f t="shared" si="7"/>
        <v>-2.170460561143462E-2</v>
      </c>
      <c r="O37" s="74">
        <f t="shared" si="7"/>
        <v>-2.6493506493506493E-2</v>
      </c>
      <c r="P37" s="74">
        <f t="shared" si="7"/>
        <v>-7.6331967213114749E-2</v>
      </c>
      <c r="Q37" s="74">
        <f t="shared" si="7"/>
        <v>-1.3157894736842105E-2</v>
      </c>
      <c r="R37" s="74">
        <f t="shared" si="7"/>
        <v>-0.10227272727272728</v>
      </c>
      <c r="S37" s="74">
        <f t="shared" si="7"/>
        <v>-4.3223052294557099E-2</v>
      </c>
      <c r="T37" s="74">
        <f t="shared" si="9"/>
        <v>-7.8202995008319467E-2</v>
      </c>
      <c r="U37" s="85">
        <v>-7.7142857142857138E-2</v>
      </c>
      <c r="V37" s="85">
        <v>-8.1374321880650996E-2</v>
      </c>
      <c r="W37" s="85">
        <v>0.23201338538761851</v>
      </c>
      <c r="X37" s="85">
        <v>0.48074608904933813</v>
      </c>
      <c r="Y37" s="85">
        <v>0.23529411764705882</v>
      </c>
      <c r="Z37" s="85">
        <v>0.22506561679790027</v>
      </c>
      <c r="AA37" s="36">
        <f t="shared" si="8"/>
        <v>-0.36289520779479023</v>
      </c>
    </row>
    <row r="38" spans="2:43" ht="17.100000000000001" customHeight="1" thickBot="1" x14ac:dyDescent="0.25">
      <c r="B38" s="58" t="s">
        <v>48</v>
      </c>
      <c r="C38" s="74">
        <f t="shared" si="2"/>
        <v>0.56843940714908459</v>
      </c>
      <c r="D38" s="74">
        <f t="shared" si="3"/>
        <v>0.11269430051813471</v>
      </c>
      <c r="E38" s="74">
        <f t="shared" si="4"/>
        <v>0.2191358024691358</v>
      </c>
      <c r="F38" s="74">
        <f t="shared" si="5"/>
        <v>0.38042620363062352</v>
      </c>
      <c r="G38" s="74">
        <f t="shared" si="6"/>
        <v>0.36131183991106169</v>
      </c>
      <c r="H38" s="74">
        <f t="shared" si="7"/>
        <v>0.62630966239813735</v>
      </c>
      <c r="I38" s="74">
        <f t="shared" si="7"/>
        <v>0.67426160337552743</v>
      </c>
      <c r="J38" s="74">
        <f t="shared" si="7"/>
        <v>0.53916523727844479</v>
      </c>
      <c r="K38" s="74">
        <f t="shared" si="7"/>
        <v>0.38587178440179665</v>
      </c>
      <c r="L38" s="74">
        <f t="shared" si="7"/>
        <v>0.40551181102362205</v>
      </c>
      <c r="M38" s="74">
        <f t="shared" si="7"/>
        <v>0.40977822580645162</v>
      </c>
      <c r="N38" s="74">
        <f t="shared" si="7"/>
        <v>0.33469539375928675</v>
      </c>
      <c r="O38" s="74">
        <f t="shared" si="7"/>
        <v>0.34413671184443134</v>
      </c>
      <c r="P38" s="74">
        <f t="shared" si="7"/>
        <v>0.22434428316781257</v>
      </c>
      <c r="Q38" s="74">
        <f t="shared" si="7"/>
        <v>0.10618519842688595</v>
      </c>
      <c r="R38" s="74">
        <f t="shared" si="7"/>
        <v>-5.5663790704146951E-4</v>
      </c>
      <c r="S38" s="74">
        <f t="shared" si="7"/>
        <v>-0.16944322665497588</v>
      </c>
      <c r="T38" s="74">
        <f t="shared" si="9"/>
        <v>-0.15536605657237937</v>
      </c>
      <c r="U38" s="74">
        <v>-0.12508080155138979</v>
      </c>
      <c r="V38" s="74">
        <v>-1.0582010582010581E-2</v>
      </c>
      <c r="W38" s="74">
        <v>-6.51887041435735E-2</v>
      </c>
      <c r="X38" s="74">
        <v>-6.0083723220881555E-2</v>
      </c>
      <c r="Y38" s="74">
        <v>-9.2353158478019944E-3</v>
      </c>
      <c r="Z38" s="74">
        <v>-5.2913031241204618E-2</v>
      </c>
      <c r="AA38" s="36">
        <f t="shared" si="8"/>
        <v>-0.35877137428752376</v>
      </c>
    </row>
    <row r="39" spans="2:43" ht="17.100000000000001" customHeight="1" thickBot="1" x14ac:dyDescent="0.25">
      <c r="B39" s="58" t="s">
        <v>21</v>
      </c>
      <c r="C39" s="74">
        <f t="shared" si="2"/>
        <v>0.76190476190476186</v>
      </c>
      <c r="D39" s="74">
        <f t="shared" si="3"/>
        <v>0.7142857142857143</v>
      </c>
      <c r="E39" s="74">
        <f t="shared" si="4"/>
        <v>0.52631578947368418</v>
      </c>
      <c r="F39" s="74">
        <f t="shared" si="5"/>
        <v>2.564102564102564E-2</v>
      </c>
      <c r="G39" s="74">
        <f t="shared" si="6"/>
        <v>0.72972972972972971</v>
      </c>
      <c r="H39" s="74">
        <f t="shared" si="7"/>
        <v>0.52083333333333337</v>
      </c>
      <c r="I39" s="74">
        <f t="shared" si="7"/>
        <v>1.0344827586206897</v>
      </c>
      <c r="J39" s="74">
        <f t="shared" si="7"/>
        <v>1.2</v>
      </c>
      <c r="K39" s="74">
        <f t="shared" si="7"/>
        <v>0.609375</v>
      </c>
      <c r="L39" s="74">
        <f t="shared" si="7"/>
        <v>0.60273972602739723</v>
      </c>
      <c r="M39" s="74">
        <f t="shared" si="7"/>
        <v>0.4576271186440678</v>
      </c>
      <c r="N39" s="74">
        <f t="shared" si="7"/>
        <v>0.51136363636363635</v>
      </c>
      <c r="O39" s="74">
        <f t="shared" si="7"/>
        <v>0.37864077669902912</v>
      </c>
      <c r="P39" s="74">
        <f t="shared" si="7"/>
        <v>0.29914529914529914</v>
      </c>
      <c r="Q39" s="74">
        <f t="shared" si="7"/>
        <v>0.2558139534883721</v>
      </c>
      <c r="R39" s="74">
        <f t="shared" si="7"/>
        <v>0.21804511278195488</v>
      </c>
      <c r="S39" s="74">
        <f t="shared" si="7"/>
        <v>0</v>
      </c>
      <c r="T39" s="74">
        <f t="shared" si="9"/>
        <v>-0.19078947368421054</v>
      </c>
      <c r="U39" s="74">
        <v>-0.20370370370370369</v>
      </c>
      <c r="V39" s="74">
        <v>-0.22839506172839505</v>
      </c>
      <c r="W39" s="74">
        <v>0.10563380281690141</v>
      </c>
      <c r="X39" s="74">
        <v>0.38211382113821141</v>
      </c>
      <c r="Y39" s="74">
        <v>0.55813953488372092</v>
      </c>
      <c r="Z39" s="74">
        <v>0.28799999999999998</v>
      </c>
      <c r="AA39" s="36">
        <f t="shared" si="8"/>
        <v>-0.76086956521739135</v>
      </c>
    </row>
    <row r="40" spans="2:43" ht="17.100000000000001" customHeight="1" thickBot="1" x14ac:dyDescent="0.25">
      <c r="B40" s="58" t="s">
        <v>10</v>
      </c>
      <c r="C40" s="74">
        <f t="shared" si="2"/>
        <v>0.12857142857142856</v>
      </c>
      <c r="D40" s="74">
        <f t="shared" si="3"/>
        <v>0.27759197324414714</v>
      </c>
      <c r="E40" s="74">
        <f t="shared" si="4"/>
        <v>0.19796954314720813</v>
      </c>
      <c r="F40" s="74">
        <f t="shared" si="5"/>
        <v>3.9840637450199202E-2</v>
      </c>
      <c r="G40" s="74">
        <f t="shared" si="6"/>
        <v>0.47151898734177217</v>
      </c>
      <c r="H40" s="74">
        <f t="shared" si="7"/>
        <v>0.52879581151832455</v>
      </c>
      <c r="I40" s="74">
        <f t="shared" si="7"/>
        <v>0.61864406779661019</v>
      </c>
      <c r="J40" s="74">
        <f t="shared" si="7"/>
        <v>0.74712643678160917</v>
      </c>
      <c r="K40" s="74">
        <f t="shared" si="7"/>
        <v>0.2129032258064516</v>
      </c>
      <c r="L40" s="74">
        <f t="shared" si="7"/>
        <v>6.8493150684931503E-3</v>
      </c>
      <c r="M40" s="74">
        <f t="shared" si="7"/>
        <v>-0.17015706806282724</v>
      </c>
      <c r="N40" s="74">
        <f t="shared" si="7"/>
        <v>-8.771929824561403E-2</v>
      </c>
      <c r="O40" s="74">
        <f t="shared" si="7"/>
        <v>-6.5602836879432622E-2</v>
      </c>
      <c r="P40" s="74">
        <f t="shared" si="7"/>
        <v>-9.6938775510204078E-2</v>
      </c>
      <c r="Q40" s="74">
        <f t="shared" si="7"/>
        <v>-2.8391167192429023E-2</v>
      </c>
      <c r="R40" s="74">
        <f t="shared" si="7"/>
        <v>4.567307692307692E-2</v>
      </c>
      <c r="S40" s="74">
        <f t="shared" si="7"/>
        <v>-0.15180265654648956</v>
      </c>
      <c r="T40" s="74">
        <f t="shared" si="9"/>
        <v>-0.18455743879472694</v>
      </c>
      <c r="U40" s="74">
        <v>-6.1688311688311688E-2</v>
      </c>
      <c r="V40" s="74">
        <v>-4.5977011494252873E-2</v>
      </c>
      <c r="W40" s="74">
        <v>-8.948545861297539E-3</v>
      </c>
      <c r="X40" s="74">
        <v>0.13856812933025403</v>
      </c>
      <c r="Y40" s="74">
        <v>-1.0380622837370242E-2</v>
      </c>
      <c r="Z40" s="74">
        <v>0.16385542168674699</v>
      </c>
      <c r="AA40" s="36">
        <f t="shared" si="8"/>
        <v>-0.58415841584158412</v>
      </c>
    </row>
    <row r="41" spans="2:43" ht="17.100000000000001" customHeight="1" thickBot="1" x14ac:dyDescent="0.25">
      <c r="B41" s="58" t="s">
        <v>165</v>
      </c>
      <c r="C41" s="74">
        <f t="shared" ref="C41:C46" si="10">+(G18-C18)/C18</f>
        <v>0.77551020408163263</v>
      </c>
      <c r="D41" s="74">
        <f t="shared" ref="D41:G44" si="11">+(H18-D18)/D18</f>
        <v>0.48294573643410854</v>
      </c>
      <c r="E41" s="74">
        <f t="shared" si="11"/>
        <v>0.62392241379310343</v>
      </c>
      <c r="F41" s="74">
        <f t="shared" si="11"/>
        <v>0.38796229151559103</v>
      </c>
      <c r="G41" s="74">
        <f t="shared" si="11"/>
        <v>0.375</v>
      </c>
      <c r="H41" s="74">
        <f t="shared" ref="H41:H46" si="12">+(L18-H18)/H18</f>
        <v>0.26816518557239938</v>
      </c>
      <c r="I41" s="74">
        <f t="shared" si="7"/>
        <v>0.76575978765759789</v>
      </c>
      <c r="J41" s="74">
        <f t="shared" si="7"/>
        <v>0.74294670846394983</v>
      </c>
      <c r="K41" s="74">
        <f t="shared" si="7"/>
        <v>1.0496342737722049</v>
      </c>
      <c r="L41" s="74">
        <f t="shared" si="7"/>
        <v>0.48392415498763397</v>
      </c>
      <c r="M41" s="74">
        <f t="shared" si="7"/>
        <v>-4.6223224351747465E-2</v>
      </c>
      <c r="N41" s="74">
        <f t="shared" si="7"/>
        <v>-1.70863309352518E-2</v>
      </c>
      <c r="O41" s="74">
        <f t="shared" si="7"/>
        <v>4.7412694366556207E-2</v>
      </c>
      <c r="P41" s="74">
        <f t="shared" si="7"/>
        <v>3.7222222222222219E-2</v>
      </c>
      <c r="Q41" s="74">
        <f t="shared" si="7"/>
        <v>-0.10914105594956659</v>
      </c>
      <c r="R41" s="74">
        <f t="shared" si="7"/>
        <v>0.2644098810612992</v>
      </c>
      <c r="S41" s="74">
        <f t="shared" si="7"/>
        <v>-0.26575809199318567</v>
      </c>
      <c r="T41" s="74">
        <f t="shared" si="9"/>
        <v>-0.12694161756829137</v>
      </c>
      <c r="U41" s="74">
        <v>0.14772224679345422</v>
      </c>
      <c r="V41" s="74">
        <v>-0.32440906898215149</v>
      </c>
      <c r="W41" s="74">
        <v>-0.11170036460059662</v>
      </c>
      <c r="X41" s="74">
        <v>-0.1460122699386503</v>
      </c>
      <c r="Y41" s="74">
        <v>-0.2863198458574181</v>
      </c>
      <c r="Z41" s="74">
        <v>-5.1053195287397359E-2</v>
      </c>
      <c r="AA41" s="36">
        <f t="shared" si="8"/>
        <v>-4.60679385760819E-2</v>
      </c>
    </row>
    <row r="42" spans="2:43" ht="17.100000000000001" customHeight="1" thickBot="1" x14ac:dyDescent="0.25">
      <c r="B42" s="58" t="s">
        <v>166</v>
      </c>
      <c r="C42" s="74">
        <f t="shared" si="10"/>
        <v>-0.52631578947368418</v>
      </c>
      <c r="D42" s="74">
        <f t="shared" si="11"/>
        <v>-0.15625</v>
      </c>
      <c r="E42" s="74">
        <f t="shared" si="11"/>
        <v>13</v>
      </c>
      <c r="F42" s="74">
        <f t="shared" si="11"/>
        <v>0.66666666666666663</v>
      </c>
      <c r="G42" s="74">
        <f t="shared" si="11"/>
        <v>0.77777777777777779</v>
      </c>
      <c r="H42" s="74">
        <f t="shared" si="12"/>
        <v>0.29629629629629628</v>
      </c>
      <c r="I42" s="74">
        <f t="shared" si="7"/>
        <v>3.5714285714285712E-2</v>
      </c>
      <c r="J42" s="74">
        <f t="shared" si="7"/>
        <v>3.6857142857142855</v>
      </c>
      <c r="K42" s="74">
        <f t="shared" si="7"/>
        <v>4.46875</v>
      </c>
      <c r="L42" s="74">
        <f t="shared" si="7"/>
        <v>6.4</v>
      </c>
      <c r="M42" s="74">
        <f t="shared" si="7"/>
        <v>4.1724137931034484</v>
      </c>
      <c r="N42" s="74">
        <f t="shared" si="7"/>
        <v>0.51829268292682928</v>
      </c>
      <c r="O42" s="74">
        <f t="shared" si="7"/>
        <v>0.4514285714285714</v>
      </c>
      <c r="P42" s="74">
        <f t="shared" si="7"/>
        <v>0.38996138996138996</v>
      </c>
      <c r="Q42" s="74">
        <f t="shared" si="7"/>
        <v>0.67333333333333334</v>
      </c>
      <c r="R42" s="74">
        <f t="shared" si="7"/>
        <v>0.42971887550200805</v>
      </c>
      <c r="S42" s="74">
        <f t="shared" si="7"/>
        <v>0.1141732283464567</v>
      </c>
      <c r="T42" s="74">
        <f t="shared" si="9"/>
        <v>-0.40833333333333333</v>
      </c>
      <c r="U42" s="74">
        <v>-0.30278884462151395</v>
      </c>
      <c r="V42" s="74">
        <v>-5.0561797752808987E-2</v>
      </c>
      <c r="W42" s="74">
        <v>0.49469964664310956</v>
      </c>
      <c r="X42" s="74">
        <v>0.80281690140845074</v>
      </c>
      <c r="Y42" s="74">
        <v>0.24</v>
      </c>
      <c r="Z42" s="74">
        <v>6.5088757396449703E-2</v>
      </c>
      <c r="AA42" s="36">
        <f t="shared" si="8"/>
        <v>-0.70808678500986189</v>
      </c>
    </row>
    <row r="43" spans="2:43" ht="17.100000000000001" customHeight="1" thickBot="1" x14ac:dyDescent="0.25">
      <c r="B43" s="58" t="s">
        <v>167</v>
      </c>
      <c r="C43" s="74">
        <f t="shared" si="10"/>
        <v>0.24489795918367346</v>
      </c>
      <c r="D43" s="74">
        <f t="shared" si="11"/>
        <v>2.2727272727272728E-2</v>
      </c>
      <c r="E43" s="74">
        <f t="shared" si="11"/>
        <v>0.89473684210526316</v>
      </c>
      <c r="F43" s="74">
        <f t="shared" si="11"/>
        <v>0.35087719298245612</v>
      </c>
      <c r="G43" s="74">
        <f t="shared" si="11"/>
        <v>0.81967213114754101</v>
      </c>
      <c r="H43" s="74">
        <f t="shared" si="12"/>
        <v>-1.1111111111111112E-2</v>
      </c>
      <c r="I43" s="74">
        <f t="shared" si="7"/>
        <v>-0.20833333333333334</v>
      </c>
      <c r="J43" s="74">
        <f t="shared" si="7"/>
        <v>0.12987012987012986</v>
      </c>
      <c r="K43" s="74">
        <f t="shared" si="7"/>
        <v>4.5045045045045043E-2</v>
      </c>
      <c r="L43" s="74">
        <f t="shared" si="7"/>
        <v>-0.2247191011235955</v>
      </c>
      <c r="M43" s="74">
        <f t="shared" si="7"/>
        <v>-0.12280701754385964</v>
      </c>
      <c r="N43" s="74">
        <f t="shared" si="7"/>
        <v>0.16091954022988506</v>
      </c>
      <c r="O43" s="74">
        <f t="shared" si="7"/>
        <v>-0.39655172413793105</v>
      </c>
      <c r="P43" s="74">
        <f t="shared" si="7"/>
        <v>0.40579710144927539</v>
      </c>
      <c r="Q43" s="74">
        <f t="shared" si="7"/>
        <v>0.12</v>
      </c>
      <c r="R43" s="74">
        <f t="shared" si="7"/>
        <v>-0.22772277227722773</v>
      </c>
      <c r="S43" s="74">
        <f t="shared" si="7"/>
        <v>0</v>
      </c>
      <c r="T43" s="74">
        <f t="shared" si="9"/>
        <v>-0.12371134020618557</v>
      </c>
      <c r="U43" s="74">
        <v>-1.7857142857142856E-2</v>
      </c>
      <c r="V43" s="74">
        <v>-0.12820512820512819</v>
      </c>
      <c r="W43" s="74">
        <v>-7.1428571428571425E-2</v>
      </c>
      <c r="X43" s="74">
        <v>-5.8823529411764705E-2</v>
      </c>
      <c r="Y43" s="74">
        <v>-1.8181818181818181E-2</v>
      </c>
      <c r="Z43" s="74">
        <v>0.14705882352941177</v>
      </c>
      <c r="AA43" s="36">
        <f t="shared" si="8"/>
        <v>-0.47663551401869159</v>
      </c>
    </row>
    <row r="44" spans="2:43" ht="17.100000000000001" customHeight="1" thickBot="1" x14ac:dyDescent="0.25">
      <c r="B44" s="58" t="s">
        <v>51</v>
      </c>
      <c r="C44" s="74">
        <f t="shared" si="10"/>
        <v>-2.5559105431309903E-2</v>
      </c>
      <c r="D44" s="74">
        <f t="shared" si="11"/>
        <v>0.16719242902208201</v>
      </c>
      <c r="E44" s="74">
        <f t="shared" si="11"/>
        <v>-0.11787072243346007</v>
      </c>
      <c r="F44" s="74">
        <f t="shared" si="11"/>
        <v>0.23417721518987342</v>
      </c>
      <c r="G44" s="74">
        <f t="shared" si="11"/>
        <v>0.69508196721311477</v>
      </c>
      <c r="H44" s="74">
        <f t="shared" si="12"/>
        <v>0.51621621621621616</v>
      </c>
      <c r="I44" s="74">
        <f t="shared" si="7"/>
        <v>0.63362068965517238</v>
      </c>
      <c r="J44" s="74">
        <f t="shared" si="7"/>
        <v>0.29743589743589743</v>
      </c>
      <c r="K44" s="74">
        <f t="shared" si="7"/>
        <v>9.6711798839458407E-2</v>
      </c>
      <c r="L44" s="74">
        <f t="shared" si="7"/>
        <v>0.11764705882352941</v>
      </c>
      <c r="M44" s="74">
        <f t="shared" si="7"/>
        <v>4.7493403693931395E-2</v>
      </c>
      <c r="N44" s="74">
        <f t="shared" si="7"/>
        <v>0.2865612648221344</v>
      </c>
      <c r="O44" s="74">
        <f t="shared" si="7"/>
        <v>0.47089947089947087</v>
      </c>
      <c r="P44" s="74">
        <f t="shared" si="7"/>
        <v>0.10366826156299841</v>
      </c>
      <c r="Q44" s="74">
        <f t="shared" si="7"/>
        <v>0.11838790931989925</v>
      </c>
      <c r="R44" s="74">
        <f t="shared" si="7"/>
        <v>-0.14900153609831029</v>
      </c>
      <c r="S44" s="74">
        <f t="shared" si="7"/>
        <v>-0.33573141486810554</v>
      </c>
      <c r="T44" s="74">
        <f t="shared" si="9"/>
        <v>-0.27890173410404623</v>
      </c>
      <c r="U44" s="74">
        <v>-0.36711711711711714</v>
      </c>
      <c r="V44" s="74">
        <v>-9.0252707581227443E-2</v>
      </c>
      <c r="W44" s="74">
        <v>-9.5667870036101083E-2</v>
      </c>
      <c r="X44" s="74">
        <v>6.2124248496993988E-2</v>
      </c>
      <c r="Y44" s="74">
        <v>0.40213523131672596</v>
      </c>
      <c r="Z44" s="74">
        <v>0.11904761904761904</v>
      </c>
      <c r="AA44" s="36">
        <f t="shared" si="8"/>
        <v>-0.58163265306122447</v>
      </c>
    </row>
    <row r="45" spans="2:43" ht="17.100000000000001" customHeight="1" thickBot="1" x14ac:dyDescent="0.25">
      <c r="B45" s="58" t="s">
        <v>46</v>
      </c>
      <c r="C45" s="75">
        <f t="shared" si="10"/>
        <v>10.166666666666666</v>
      </c>
      <c r="D45" s="75">
        <f t="shared" ref="D45:G46" si="13">+(H22-D22)/D22</f>
        <v>1.4</v>
      </c>
      <c r="E45" s="75">
        <f t="shared" si="13"/>
        <v>0.3</v>
      </c>
      <c r="F45" s="75">
        <f t="shared" si="13"/>
        <v>-0.46</v>
      </c>
      <c r="G45" s="75">
        <f t="shared" si="13"/>
        <v>-0.2537313432835821</v>
      </c>
      <c r="H45" s="75">
        <f t="shared" si="12"/>
        <v>0.35</v>
      </c>
      <c r="I45" s="75">
        <f t="shared" ref="I45:K46" si="14">+(M22-I22)/I22</f>
        <v>-0.17948717948717949</v>
      </c>
      <c r="J45" s="75">
        <f t="shared" si="14"/>
        <v>1.1851851851851851</v>
      </c>
      <c r="K45" s="75">
        <f t="shared" si="14"/>
        <v>0.38</v>
      </c>
      <c r="L45" s="75">
        <f t="shared" si="7"/>
        <v>-9.8765432098765427E-2</v>
      </c>
      <c r="M45" s="75">
        <f t="shared" si="7"/>
        <v>0.40625</v>
      </c>
      <c r="N45" s="75">
        <f t="shared" si="7"/>
        <v>-3.3898305084745763E-2</v>
      </c>
      <c r="O45" s="75">
        <f t="shared" si="7"/>
        <v>-8.6956521739130432E-2</v>
      </c>
      <c r="P45" s="75">
        <f t="shared" si="7"/>
        <v>-0.28767123287671231</v>
      </c>
      <c r="Q45" s="75">
        <f t="shared" si="7"/>
        <v>-0.33333333333333331</v>
      </c>
      <c r="R45" s="75">
        <f t="shared" si="7"/>
        <v>0.77192982456140347</v>
      </c>
      <c r="S45" s="75">
        <f t="shared" si="7"/>
        <v>0.42857142857142855</v>
      </c>
      <c r="T45" s="75">
        <f t="shared" si="9"/>
        <v>7.6923076923076927E-2</v>
      </c>
      <c r="U45" s="75">
        <v>3.3333333333333333E-2</v>
      </c>
      <c r="V45" s="75">
        <v>-0.37623762376237624</v>
      </c>
      <c r="W45" s="75">
        <v>-0.41111111111111109</v>
      </c>
      <c r="X45" s="75">
        <v>8.9285714285714288E-2</v>
      </c>
      <c r="Y45" s="86">
        <v>0.19354838709677419</v>
      </c>
      <c r="Z45" s="75">
        <v>0.14285714285714285</v>
      </c>
      <c r="AA45" s="36">
        <f t="shared" si="8"/>
        <v>-0.625</v>
      </c>
    </row>
    <row r="46" spans="2:43" ht="17.100000000000001" customHeight="1" thickBot="1" x14ac:dyDescent="0.25">
      <c r="B46" s="60" t="s">
        <v>22</v>
      </c>
      <c r="C46" s="76">
        <f t="shared" si="10"/>
        <v>0.57730673316708225</v>
      </c>
      <c r="D46" s="76">
        <f t="shared" si="13"/>
        <v>0.17568542568542569</v>
      </c>
      <c r="E46" s="76">
        <f t="shared" si="13"/>
        <v>0.26666666666666666</v>
      </c>
      <c r="F46" s="76">
        <f t="shared" si="13"/>
        <v>0.25561014473509497</v>
      </c>
      <c r="G46" s="76">
        <f t="shared" si="13"/>
        <v>0.33529079616036139</v>
      </c>
      <c r="H46" s="76">
        <f t="shared" si="12"/>
        <v>0.38897412294159761</v>
      </c>
      <c r="I46" s="76">
        <f t="shared" si="14"/>
        <v>0.36501227161167166</v>
      </c>
      <c r="J46" s="76">
        <f t="shared" si="14"/>
        <v>0.46065989847715738</v>
      </c>
      <c r="K46" s="76">
        <f t="shared" si="14"/>
        <v>0.43200270635994586</v>
      </c>
      <c r="L46" s="76">
        <f t="shared" si="7"/>
        <v>0.27952871870397644</v>
      </c>
      <c r="M46" s="76">
        <f>+(Q23-M23)/M23</f>
        <v>0.14893617021276595</v>
      </c>
      <c r="N46" s="76">
        <f t="shared" si="7"/>
        <v>0.18092962641181581</v>
      </c>
      <c r="O46" s="76">
        <f t="shared" si="7"/>
        <v>0.15875265768958186</v>
      </c>
      <c r="P46" s="76">
        <f t="shared" si="7"/>
        <v>0.14036602209944751</v>
      </c>
      <c r="Q46" s="76">
        <f t="shared" si="7"/>
        <v>9.6331072856894448E-2</v>
      </c>
      <c r="R46" s="76">
        <f t="shared" si="7"/>
        <v>0.11654711544356569</v>
      </c>
      <c r="S46" s="76">
        <f t="shared" si="7"/>
        <v>-0.15795107033639144</v>
      </c>
      <c r="T46" s="76">
        <f t="shared" si="9"/>
        <v>-0.15503406510219531</v>
      </c>
      <c r="U46" s="87">
        <v>-5.1546391752577319E-3</v>
      </c>
      <c r="V46" s="88">
        <v>-0.13935866461673621</v>
      </c>
      <c r="W46" s="88">
        <v>-8.5951213606924523E-3</v>
      </c>
      <c r="X46" s="89">
        <v>8.8992414740488562E-3</v>
      </c>
      <c r="Y46" s="90">
        <v>-6.129932243921881E-2</v>
      </c>
      <c r="Z46" s="91">
        <v>2.8071966313640423E-2</v>
      </c>
      <c r="AA46" s="69">
        <f t="shared" si="8"/>
        <v>-0.3386301085319624</v>
      </c>
    </row>
    <row r="48" spans="2:43" x14ac:dyDescent="0.2">
      <c r="AQ48" s="107"/>
    </row>
    <row r="49" spans="19:19" x14ac:dyDescent="0.2">
      <c r="S49" s="72"/>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AQ45"/>
  <sheetViews>
    <sheetView zoomScaleNormal="100" workbookViewId="0"/>
  </sheetViews>
  <sheetFormatPr baseColWidth="10" defaultColWidth="11.42578125" defaultRowHeight="12.75" x14ac:dyDescent="0.2"/>
  <cols>
    <col min="1" max="1" width="11.42578125" style="12"/>
    <col min="2" max="2" width="32.7109375" style="12" customWidth="1"/>
    <col min="3" max="3" width="11.42578125" style="12" hidden="1" customWidth="1"/>
    <col min="4" max="26" width="12.28515625" style="12" hidden="1" customWidth="1"/>
    <col min="27" max="71" width="12.28515625" style="12" customWidth="1"/>
    <col min="72" max="16384" width="11.42578125" style="12"/>
  </cols>
  <sheetData>
    <row r="2" spans="2:31" ht="40.5" customHeight="1" x14ac:dyDescent="0.2">
      <c r="B2" s="77"/>
      <c r="C2"/>
      <c r="D2"/>
      <c r="E2"/>
      <c r="F2"/>
      <c r="G2"/>
      <c r="H2"/>
      <c r="I2"/>
      <c r="J2"/>
      <c r="K2"/>
      <c r="L2"/>
      <c r="M2"/>
      <c r="N2"/>
      <c r="O2"/>
      <c r="P2"/>
      <c r="Q2"/>
      <c r="R2"/>
      <c r="S2"/>
      <c r="T2"/>
      <c r="U2"/>
      <c r="V2"/>
      <c r="W2"/>
      <c r="X2"/>
      <c r="Y2" s="95"/>
      <c r="Z2" s="95"/>
      <c r="AA2" s="95"/>
      <c r="AB2" s="95"/>
      <c r="AC2"/>
      <c r="AD2"/>
    </row>
    <row r="3" spans="2:31" ht="27.95" customHeight="1" x14ac:dyDescent="0.2">
      <c r="B3" s="10"/>
    </row>
    <row r="5" spans="2:31" ht="39" customHeight="1" x14ac:dyDescent="0.2">
      <c r="C5" s="38" t="s">
        <v>4</v>
      </c>
      <c r="D5" s="38" t="s">
        <v>5</v>
      </c>
      <c r="E5" s="38" t="s">
        <v>6</v>
      </c>
      <c r="F5" s="64" t="s">
        <v>27</v>
      </c>
      <c r="G5" s="38" t="s">
        <v>28</v>
      </c>
      <c r="H5" s="38" t="s">
        <v>30</v>
      </c>
      <c r="I5" s="38" t="s">
        <v>33</v>
      </c>
      <c r="J5" s="64" t="s">
        <v>35</v>
      </c>
      <c r="K5" s="38" t="s">
        <v>37</v>
      </c>
      <c r="L5" s="38" t="s">
        <v>44</v>
      </c>
      <c r="M5" s="38" t="s">
        <v>56</v>
      </c>
      <c r="N5" s="64" t="s">
        <v>58</v>
      </c>
      <c r="O5" s="38" t="s">
        <v>60</v>
      </c>
      <c r="P5" s="38" t="s">
        <v>62</v>
      </c>
      <c r="Q5" s="38" t="s">
        <v>64</v>
      </c>
      <c r="R5" s="64" t="s">
        <v>71</v>
      </c>
      <c r="S5" s="38" t="s">
        <v>74</v>
      </c>
      <c r="T5" s="38" t="s">
        <v>81</v>
      </c>
      <c r="U5" s="38" t="s">
        <v>87</v>
      </c>
      <c r="V5" s="64" t="s">
        <v>89</v>
      </c>
      <c r="W5" s="38" t="s">
        <v>94</v>
      </c>
      <c r="X5" s="38" t="s">
        <v>98</v>
      </c>
      <c r="Y5" s="38" t="s">
        <v>154</v>
      </c>
      <c r="Z5" s="64" t="s">
        <v>153</v>
      </c>
      <c r="AA5" s="38" t="s">
        <v>240</v>
      </c>
      <c r="AB5" s="38" t="s">
        <v>244</v>
      </c>
      <c r="AC5" s="38" t="s">
        <v>247</v>
      </c>
      <c r="AD5" s="64" t="s">
        <v>253</v>
      </c>
      <c r="AE5" s="38" t="s">
        <v>261</v>
      </c>
    </row>
    <row r="6" spans="2:31" ht="17.100000000000001" customHeight="1" thickBot="1" x14ac:dyDescent="0.25">
      <c r="B6" s="58" t="s">
        <v>52</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1810</v>
      </c>
      <c r="AB6" s="40">
        <v>1767</v>
      </c>
      <c r="AC6" s="40">
        <v>1201</v>
      </c>
      <c r="AD6" s="40">
        <v>1679</v>
      </c>
      <c r="AE6" s="40">
        <v>1338</v>
      </c>
    </row>
    <row r="7" spans="2:31" ht="17.100000000000001" customHeight="1" thickBot="1" x14ac:dyDescent="0.25">
      <c r="B7" s="58" t="s">
        <v>53</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197</v>
      </c>
      <c r="AB7" s="40">
        <v>213</v>
      </c>
      <c r="AC7" s="40">
        <v>139</v>
      </c>
      <c r="AD7" s="40">
        <v>199</v>
      </c>
      <c r="AE7" s="40">
        <v>178</v>
      </c>
    </row>
    <row r="8" spans="2:31" ht="17.100000000000001" customHeight="1" thickBot="1" x14ac:dyDescent="0.25">
      <c r="B8" s="58" t="s">
        <v>164</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132</v>
      </c>
      <c r="AB8" s="40">
        <v>163</v>
      </c>
      <c r="AC8" s="40">
        <v>93</v>
      </c>
      <c r="AD8" s="40">
        <v>149</v>
      </c>
      <c r="AE8" s="40">
        <v>90</v>
      </c>
    </row>
    <row r="9" spans="2:31" ht="17.100000000000001" customHeight="1" thickBot="1" x14ac:dyDescent="0.25">
      <c r="B9" s="58" t="s">
        <v>47</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431</v>
      </c>
      <c r="AB9" s="40">
        <v>365</v>
      </c>
      <c r="AC9" s="40">
        <v>276</v>
      </c>
      <c r="AD9" s="40">
        <v>395</v>
      </c>
      <c r="AE9" s="40">
        <v>304</v>
      </c>
    </row>
    <row r="10" spans="2:31" ht="17.100000000000001" customHeight="1" thickBot="1" x14ac:dyDescent="0.25">
      <c r="B10" s="58"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124</v>
      </c>
      <c r="AB10" s="40">
        <v>147</v>
      </c>
      <c r="AC10" s="40">
        <v>111</v>
      </c>
      <c r="AD10" s="40">
        <v>96</v>
      </c>
      <c r="AE10" s="40">
        <v>48</v>
      </c>
    </row>
    <row r="11" spans="2:31" ht="17.100000000000001" customHeight="1" thickBot="1" x14ac:dyDescent="0.25">
      <c r="B11" s="58"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60</v>
      </c>
      <c r="AB11" s="40">
        <v>65</v>
      </c>
      <c r="AC11" s="40">
        <v>36</v>
      </c>
      <c r="AD11" s="40">
        <v>41</v>
      </c>
      <c r="AE11" s="40">
        <v>28</v>
      </c>
    </row>
    <row r="12" spans="2:31" ht="17.100000000000001" customHeight="1" thickBot="1" x14ac:dyDescent="0.25">
      <c r="B12" s="58" t="s">
        <v>54</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6">
        <v>474</v>
      </c>
      <c r="W12" s="40">
        <v>508</v>
      </c>
      <c r="X12" s="40">
        <v>408</v>
      </c>
      <c r="Y12" s="40">
        <v>276</v>
      </c>
      <c r="Z12" s="40">
        <v>381</v>
      </c>
      <c r="AA12" s="40">
        <v>509</v>
      </c>
      <c r="AB12" s="40">
        <v>573</v>
      </c>
      <c r="AC12" s="40">
        <v>365</v>
      </c>
      <c r="AD12" s="40">
        <v>342</v>
      </c>
      <c r="AE12" s="40">
        <v>194</v>
      </c>
    </row>
    <row r="13" spans="2:31" ht="17.100000000000001" customHeight="1" thickBot="1" x14ac:dyDescent="0.25">
      <c r="B13" s="58" t="s">
        <v>49</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263</v>
      </c>
      <c r="AB13" s="40">
        <v>231</v>
      </c>
      <c r="AC13" s="40">
        <v>141</v>
      </c>
      <c r="AD13" s="40">
        <v>183</v>
      </c>
      <c r="AE13" s="40">
        <v>82</v>
      </c>
    </row>
    <row r="14" spans="2:31" ht="17.100000000000001" customHeight="1" thickBot="1" x14ac:dyDescent="0.25">
      <c r="B14" s="58"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9">
        <v>1418</v>
      </c>
      <c r="Z14" s="59">
        <v>2033</v>
      </c>
      <c r="AA14" s="40">
        <v>1664</v>
      </c>
      <c r="AB14" s="40">
        <v>1784</v>
      </c>
      <c r="AC14" s="40">
        <v>1129</v>
      </c>
      <c r="AD14" s="40">
        <v>1350</v>
      </c>
      <c r="AE14" s="40">
        <v>1231</v>
      </c>
    </row>
    <row r="15" spans="2:31" ht="17.100000000000001" customHeight="1" thickBot="1" x14ac:dyDescent="0.25">
      <c r="B15" s="58" t="s">
        <v>48</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1600</v>
      </c>
      <c r="AB15" s="40">
        <v>1538</v>
      </c>
      <c r="AC15" s="40">
        <v>827</v>
      </c>
      <c r="AD15" s="40">
        <v>1315</v>
      </c>
      <c r="AE15" s="40">
        <v>1034</v>
      </c>
    </row>
    <row r="16" spans="2:31" ht="17.100000000000001" customHeight="1" thickBot="1" x14ac:dyDescent="0.25">
      <c r="B16" s="58"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77</v>
      </c>
      <c r="AB16" s="40">
        <v>79</v>
      </c>
      <c r="AC16" s="40">
        <v>40</v>
      </c>
      <c r="AD16" s="40">
        <v>47</v>
      </c>
      <c r="AE16" s="40">
        <v>13</v>
      </c>
    </row>
    <row r="17" spans="2:43" ht="17.100000000000001" customHeight="1" thickBot="1" x14ac:dyDescent="0.25">
      <c r="B17" s="58"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293</v>
      </c>
      <c r="AB17" s="40">
        <v>320</v>
      </c>
      <c r="AC17" s="40">
        <v>169</v>
      </c>
      <c r="AD17" s="40">
        <v>217</v>
      </c>
      <c r="AE17" s="40">
        <v>111</v>
      </c>
    </row>
    <row r="18" spans="2:43" ht="17.100000000000001" customHeight="1" thickBot="1" x14ac:dyDescent="0.25">
      <c r="B18" s="58" t="s">
        <v>165</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1308</v>
      </c>
      <c r="AB18" s="40">
        <v>1344</v>
      </c>
      <c r="AC18" s="40">
        <v>879</v>
      </c>
      <c r="AD18" s="40">
        <v>1253</v>
      </c>
      <c r="AE18" s="40">
        <v>1086</v>
      </c>
    </row>
    <row r="19" spans="2:43" ht="17.100000000000001" customHeight="1" thickBot="1" x14ac:dyDescent="0.25">
      <c r="B19" s="58" t="s">
        <v>166</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195</v>
      </c>
      <c r="AB19" s="40">
        <v>207</v>
      </c>
      <c r="AC19" s="40">
        <v>124</v>
      </c>
      <c r="AD19" s="40">
        <v>147</v>
      </c>
      <c r="AE19" s="40">
        <v>26</v>
      </c>
    </row>
    <row r="20" spans="2:43" ht="17.100000000000001" customHeight="1" thickBot="1" x14ac:dyDescent="0.25">
      <c r="B20" s="58" t="s">
        <v>167</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78</v>
      </c>
      <c r="AB20" s="40">
        <v>74</v>
      </c>
      <c r="AC20" s="40">
        <v>40</v>
      </c>
      <c r="AD20" s="40">
        <v>37</v>
      </c>
      <c r="AE20" s="40">
        <v>21</v>
      </c>
    </row>
    <row r="21" spans="2:43" ht="17.100000000000001" customHeight="1" thickBot="1" x14ac:dyDescent="0.25">
      <c r="B21" s="58" t="s">
        <v>51</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247</v>
      </c>
      <c r="AB21" s="40">
        <v>277</v>
      </c>
      <c r="AC21" s="40">
        <v>181</v>
      </c>
      <c r="AD21" s="40">
        <v>213</v>
      </c>
      <c r="AE21" s="40">
        <v>138</v>
      </c>
    </row>
    <row r="22" spans="2:43" ht="17.100000000000001" customHeight="1" thickBot="1" x14ac:dyDescent="0.25">
      <c r="B22" s="58"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25</v>
      </c>
      <c r="AB22" s="40">
        <v>38</v>
      </c>
      <c r="AC22" s="40">
        <v>40</v>
      </c>
      <c r="AD22" s="40">
        <v>50</v>
      </c>
      <c r="AE22" s="40">
        <v>9</v>
      </c>
    </row>
    <row r="23" spans="2:43" ht="17.100000000000001" customHeight="1" thickBot="1" x14ac:dyDescent="0.25">
      <c r="B23" s="60" t="s">
        <v>22</v>
      </c>
      <c r="C23" s="61">
        <f>SUM(C6:C22)</f>
        <v>4142</v>
      </c>
      <c r="D23" s="61">
        <f t="shared" ref="D23:V23" si="0">SUM(D6:D22)</f>
        <v>4819</v>
      </c>
      <c r="E23" s="61">
        <f t="shared" si="0"/>
        <v>3489</v>
      </c>
      <c r="F23" s="61">
        <f t="shared" si="0"/>
        <v>4983</v>
      </c>
      <c r="G23" s="61">
        <f t="shared" si="0"/>
        <v>5602</v>
      </c>
      <c r="H23" s="61">
        <f t="shared" si="0"/>
        <v>6200</v>
      </c>
      <c r="I23" s="61">
        <f t="shared" si="0"/>
        <v>4631</v>
      </c>
      <c r="J23" s="61">
        <f t="shared" si="0"/>
        <v>6060</v>
      </c>
      <c r="K23" s="61">
        <f t="shared" si="0"/>
        <v>7352</v>
      </c>
      <c r="L23" s="61">
        <f t="shared" si="0"/>
        <v>9604</v>
      </c>
      <c r="M23" s="61">
        <f t="shared" si="0"/>
        <v>6363</v>
      </c>
      <c r="N23" s="61">
        <f t="shared" si="0"/>
        <v>9370</v>
      </c>
      <c r="O23" s="61">
        <f t="shared" si="0"/>
        <v>10523</v>
      </c>
      <c r="P23" s="61">
        <f t="shared" si="0"/>
        <v>12077</v>
      </c>
      <c r="Q23" s="61">
        <f t="shared" si="0"/>
        <v>7659</v>
      </c>
      <c r="R23" s="61">
        <f t="shared" si="0"/>
        <v>10481</v>
      </c>
      <c r="S23" s="61">
        <f t="shared" si="0"/>
        <v>13130</v>
      </c>
      <c r="T23" s="61">
        <f t="shared" si="0"/>
        <v>13874</v>
      </c>
      <c r="U23" s="61">
        <f t="shared" si="0"/>
        <v>8166</v>
      </c>
      <c r="V23" s="61">
        <f t="shared" si="0"/>
        <v>11238</v>
      </c>
      <c r="W23" s="61">
        <f>SUM(W6:W22)</f>
        <v>10074</v>
      </c>
      <c r="X23" s="61">
        <f t="shared" ref="X23:Z23" si="1">SUM(X6:X22)</f>
        <v>10683</v>
      </c>
      <c r="Y23" s="61">
        <f t="shared" si="1"/>
        <v>7364</v>
      </c>
      <c r="Z23" s="61">
        <f t="shared" si="1"/>
        <v>11085</v>
      </c>
      <c r="AA23" s="61">
        <v>9013</v>
      </c>
      <c r="AB23" s="61">
        <v>9185</v>
      </c>
      <c r="AC23" s="61">
        <v>5791</v>
      </c>
      <c r="AD23" s="61">
        <v>7713</v>
      </c>
      <c r="AE23" s="61">
        <f>SUM(AE6:AE22)</f>
        <v>5931</v>
      </c>
    </row>
    <row r="24" spans="2:43" ht="27" customHeight="1" x14ac:dyDescent="0.2">
      <c r="T24" s="81" t="s">
        <v>108</v>
      </c>
      <c r="U24" s="82"/>
      <c r="V24" s="82"/>
      <c r="W24" s="82"/>
      <c r="X24" s="82"/>
      <c r="Y24" s="82"/>
      <c r="Z24" s="82"/>
      <c r="AA24" s="82"/>
      <c r="AB24" s="82"/>
      <c r="AC24" s="82"/>
      <c r="AD24" s="82"/>
      <c r="AE24" s="82"/>
      <c r="AF24" s="82"/>
      <c r="AG24" s="82"/>
      <c r="AH24" s="82"/>
      <c r="AI24" s="82"/>
      <c r="AJ24" s="82"/>
      <c r="AK24" s="82"/>
      <c r="AL24" s="82"/>
      <c r="AM24" s="82"/>
      <c r="AN24" s="82"/>
      <c r="AO24" s="82"/>
      <c r="AP24" s="82"/>
    </row>
    <row r="25" spans="2:43" ht="49.5" customHeight="1" x14ac:dyDescent="0.2">
      <c r="B25" s="62"/>
      <c r="C25" s="62"/>
      <c r="D25" s="62"/>
      <c r="E25" s="62"/>
      <c r="F25"/>
      <c r="G25"/>
      <c r="H25"/>
      <c r="I25"/>
      <c r="J25"/>
      <c r="K25"/>
      <c r="L25"/>
      <c r="M25"/>
      <c r="N25"/>
      <c r="O25"/>
      <c r="P25"/>
      <c r="Q25"/>
      <c r="R25"/>
      <c r="S25"/>
      <c r="T25"/>
      <c r="U25"/>
      <c r="V25"/>
      <c r="W25"/>
      <c r="X25"/>
      <c r="Y25"/>
      <c r="Z25"/>
      <c r="AA25"/>
      <c r="AB25"/>
      <c r="AC25"/>
      <c r="AD25"/>
      <c r="AE25" s="84"/>
      <c r="AF25" s="83"/>
      <c r="AG25" s="83"/>
      <c r="AH25" s="83"/>
      <c r="AI25" s="83"/>
      <c r="AJ25" s="83"/>
      <c r="AK25" s="83"/>
      <c r="AL25" s="83"/>
      <c r="AM25" s="83"/>
      <c r="AN25" s="83"/>
      <c r="AO25" s="83"/>
      <c r="AP25" s="83"/>
      <c r="AQ25" s="83"/>
    </row>
    <row r="27" spans="2:43" ht="39" customHeight="1" x14ac:dyDescent="0.2">
      <c r="C27" s="39" t="s">
        <v>29</v>
      </c>
      <c r="D27" s="39" t="s">
        <v>31</v>
      </c>
      <c r="E27" s="39" t="s">
        <v>34</v>
      </c>
      <c r="F27" s="65" t="s">
        <v>36</v>
      </c>
      <c r="G27" s="39" t="s">
        <v>38</v>
      </c>
      <c r="H27" s="39" t="s">
        <v>45</v>
      </c>
      <c r="I27" s="39" t="s">
        <v>57</v>
      </c>
      <c r="J27" s="65" t="s">
        <v>59</v>
      </c>
      <c r="K27" s="39" t="s">
        <v>61</v>
      </c>
      <c r="L27" s="39" t="s">
        <v>63</v>
      </c>
      <c r="M27" s="39" t="s">
        <v>65</v>
      </c>
      <c r="N27" s="65" t="s">
        <v>72</v>
      </c>
      <c r="O27" s="39" t="s">
        <v>75</v>
      </c>
      <c r="P27" s="39" t="s">
        <v>82</v>
      </c>
      <c r="Q27" s="39" t="s">
        <v>88</v>
      </c>
      <c r="R27" s="65" t="s">
        <v>90</v>
      </c>
      <c r="S27" s="39" t="s">
        <v>95</v>
      </c>
      <c r="T27" s="39" t="s">
        <v>99</v>
      </c>
      <c r="U27" s="39" t="s">
        <v>102</v>
      </c>
      <c r="V27" s="65" t="s">
        <v>104</v>
      </c>
      <c r="W27" s="39" t="s">
        <v>107</v>
      </c>
      <c r="X27" s="39" t="s">
        <v>114</v>
      </c>
      <c r="Y27" s="39" t="s">
        <v>117</v>
      </c>
      <c r="Z27" s="65" t="s">
        <v>121</v>
      </c>
      <c r="AA27" s="39" t="s">
        <v>262</v>
      </c>
    </row>
    <row r="28" spans="2:43" ht="17.100000000000001" customHeight="1" thickBot="1" x14ac:dyDescent="0.25">
      <c r="B28" s="58" t="s">
        <v>52</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A45" si="4">+(AE6-AA6)/AA6</f>
        <v>-0.26077348066298345</v>
      </c>
    </row>
    <row r="29" spans="2:43" ht="17.100000000000001" customHeight="1" thickBot="1" x14ac:dyDescent="0.25">
      <c r="B29" s="58" t="s">
        <v>53</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-9.6446700507614211E-2</v>
      </c>
    </row>
    <row r="30" spans="2:43" ht="17.100000000000001" customHeight="1" thickBot="1" x14ac:dyDescent="0.25">
      <c r="B30" s="58" t="s">
        <v>164</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-0.31818181818181818</v>
      </c>
    </row>
    <row r="31" spans="2:43" ht="17.100000000000001" customHeight="1" thickBot="1" x14ac:dyDescent="0.25">
      <c r="B31" s="58" t="s">
        <v>47</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-0.29466357308584684</v>
      </c>
    </row>
    <row r="32" spans="2:43" ht="17.100000000000001" customHeight="1" thickBot="1" x14ac:dyDescent="0.25">
      <c r="B32" s="58"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-0.61290322580645162</v>
      </c>
    </row>
    <row r="33" spans="2:27" ht="17.100000000000001" customHeight="1" thickBot="1" x14ac:dyDescent="0.25">
      <c r="B33" s="58"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-0.53333333333333333</v>
      </c>
    </row>
    <row r="34" spans="2:27" ht="17.100000000000001" customHeight="1" thickBot="1" x14ac:dyDescent="0.25">
      <c r="B34" s="58" t="s">
        <v>54</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-0.61886051080550097</v>
      </c>
    </row>
    <row r="35" spans="2:27" ht="17.100000000000001" customHeight="1" thickBot="1" x14ac:dyDescent="0.25">
      <c r="B35" s="58" t="s">
        <v>49</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-0.68821292775665399</v>
      </c>
    </row>
    <row r="36" spans="2:27" ht="17.100000000000001" customHeight="1" thickBot="1" x14ac:dyDescent="0.25">
      <c r="B36" s="58"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92">
        <v>-0.21264367816091953</v>
      </c>
      <c r="V36" s="92">
        <v>0.14845605700712589</v>
      </c>
      <c r="W36" s="92">
        <v>0.30552546045503792</v>
      </c>
      <c r="X36" s="92">
        <v>5.9676044330775786E-3</v>
      </c>
      <c r="Y36" s="92">
        <v>0.24087591240875914</v>
      </c>
      <c r="Z36" s="92">
        <v>0.22543950361944157</v>
      </c>
      <c r="AA36" s="36">
        <f t="shared" si="4"/>
        <v>-0.26021634615384615</v>
      </c>
    </row>
    <row r="37" spans="2:27" ht="17.100000000000001" customHeight="1" thickBot="1" x14ac:dyDescent="0.25">
      <c r="B37" s="58" t="s">
        <v>48</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-0.35375000000000001</v>
      </c>
    </row>
    <row r="38" spans="2:27" ht="17.100000000000001" customHeight="1" thickBot="1" x14ac:dyDescent="0.25">
      <c r="B38" s="58"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-0.83116883116883122</v>
      </c>
    </row>
    <row r="39" spans="2:27" ht="17.100000000000001" customHeight="1" thickBot="1" x14ac:dyDescent="0.25">
      <c r="B39" s="58"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-0.62116040955631402</v>
      </c>
    </row>
    <row r="40" spans="2:27" ht="17.100000000000001" customHeight="1" thickBot="1" x14ac:dyDescent="0.25">
      <c r="B40" s="58" t="s">
        <v>165</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-0.16972477064220184</v>
      </c>
    </row>
    <row r="41" spans="2:27" ht="17.100000000000001" customHeight="1" thickBot="1" x14ac:dyDescent="0.25">
      <c r="B41" s="58" t="s">
        <v>166</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-0.8666666666666667</v>
      </c>
    </row>
    <row r="42" spans="2:27" ht="17.100000000000001" customHeight="1" thickBot="1" x14ac:dyDescent="0.25">
      <c r="B42" s="58" t="s">
        <v>167</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-0.73076923076923073</v>
      </c>
    </row>
    <row r="43" spans="2:27" ht="17.100000000000001" customHeight="1" thickBot="1" x14ac:dyDescent="0.25">
      <c r="B43" s="58" t="s">
        <v>51</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-0.44129554655870445</v>
      </c>
    </row>
    <row r="44" spans="2:27" ht="17.100000000000001" customHeight="1" thickBot="1" x14ac:dyDescent="0.25">
      <c r="B44" s="58" t="s">
        <v>46</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-0.64</v>
      </c>
    </row>
    <row r="45" spans="2:27" ht="17.100000000000001" customHeight="1" thickBot="1" x14ac:dyDescent="0.25">
      <c r="B45" s="60" t="s">
        <v>22</v>
      </c>
      <c r="C45" s="68">
        <f t="shared" si="5"/>
        <v>0.35248672139063253</v>
      </c>
      <c r="D45" s="68">
        <f t="shared" si="5"/>
        <v>0.28657397800373524</v>
      </c>
      <c r="E45" s="68">
        <f t="shared" si="5"/>
        <v>0.32731441673832046</v>
      </c>
      <c r="F45" s="68">
        <f t="shared" si="5"/>
        <v>0.21613485851896447</v>
      </c>
      <c r="G45" s="68">
        <f t="shared" si="5"/>
        <v>0.31238843270260619</v>
      </c>
      <c r="H45" s="68">
        <f t="shared" si="5"/>
        <v>0.54903225806451617</v>
      </c>
      <c r="I45" s="68">
        <f t="shared" si="5"/>
        <v>0.37400129561649753</v>
      </c>
      <c r="J45" s="68">
        <f t="shared" si="5"/>
        <v>0.54620462046204621</v>
      </c>
      <c r="K45" s="68">
        <f t="shared" si="5"/>
        <v>0.43131120783460281</v>
      </c>
      <c r="L45" s="68">
        <f t="shared" si="5"/>
        <v>0.257496876301541</v>
      </c>
      <c r="M45" s="68">
        <f>+(Q23-M23)/M23</f>
        <v>0.20367751060820369</v>
      </c>
      <c r="N45" s="68">
        <f t="shared" si="5"/>
        <v>0.11856990394877268</v>
      </c>
      <c r="O45" s="68">
        <f t="shared" si="5"/>
        <v>0.24774303905730305</v>
      </c>
      <c r="P45" s="68">
        <f t="shared" si="5"/>
        <v>0.14879523060362673</v>
      </c>
      <c r="Q45" s="68">
        <f t="shared" si="5"/>
        <v>6.6196631414022725E-2</v>
      </c>
      <c r="R45" s="68">
        <f t="shared" si="5"/>
        <v>7.222593264001527E-2</v>
      </c>
      <c r="S45" s="68">
        <f t="shared" si="3"/>
        <v>-0.23274942878903274</v>
      </c>
      <c r="T45" s="68">
        <f t="shared" si="3"/>
        <v>-0.22999855845466341</v>
      </c>
      <c r="U45" s="93">
        <v>-0.2047514082782268</v>
      </c>
      <c r="V45" s="93">
        <v>-0.10847125823100195</v>
      </c>
      <c r="W45" s="93">
        <v>8.3184435179670432E-2</v>
      </c>
      <c r="X45" s="93">
        <v>3.2949546007675745E-2</v>
      </c>
      <c r="Y45" s="93">
        <v>0.2309824453341546</v>
      </c>
      <c r="Z45" s="93">
        <v>7.9648667531689796E-2</v>
      </c>
      <c r="AA45" s="68">
        <f t="shared" si="4"/>
        <v>-0.34195051592144682</v>
      </c>
    </row>
  </sheetData>
  <pageMargins left="0.7" right="0.7" top="0.75" bottom="0.75" header="0.3" footer="0.3"/>
  <pageSetup paperSize="9" scale="72" fitToWidth="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T88"/>
  <sheetViews>
    <sheetView topLeftCell="B1" zoomScaleNormal="100" workbookViewId="0"/>
  </sheetViews>
  <sheetFormatPr baseColWidth="10" defaultColWidth="11.42578125" defaultRowHeight="12.75" x14ac:dyDescent="0.2"/>
  <cols>
    <col min="1" max="1" width="11.42578125" style="12"/>
    <col min="2" max="2" width="32" style="12" customWidth="1"/>
    <col min="3" max="15" width="12.28515625" style="12" customWidth="1"/>
    <col min="16" max="16" width="12.28515625" style="12" hidden="1" customWidth="1"/>
    <col min="17" max="17" width="12" style="12" hidden="1" customWidth="1"/>
    <col min="18" max="18" width="12.28515625" style="12" hidden="1" customWidth="1"/>
    <col min="19" max="19" width="0.28515625" style="12" hidden="1" customWidth="1"/>
    <col min="20" max="20" width="0.140625" style="12" hidden="1" customWidth="1"/>
    <col min="21" max="21" width="12.42578125" style="12" customWidth="1"/>
    <col min="22" max="53" width="12.28515625" style="12" customWidth="1"/>
    <col min="54" max="16384" width="11.42578125" style="12"/>
  </cols>
  <sheetData>
    <row r="2" spans="2:7" ht="40.5" customHeight="1" x14ac:dyDescent="0.2">
      <c r="B2" s="10"/>
      <c r="C2" s="56"/>
    </row>
    <row r="3" spans="2:7" ht="27.95" customHeight="1" x14ac:dyDescent="0.2">
      <c r="B3" s="57"/>
      <c r="C3" s="56"/>
    </row>
    <row r="4" spans="2:7" ht="15" x14ac:dyDescent="0.2">
      <c r="B4" s="57"/>
      <c r="C4" s="56"/>
    </row>
    <row r="5" spans="2:7" ht="39" customHeight="1" x14ac:dyDescent="0.2">
      <c r="C5" s="38" t="s">
        <v>240</v>
      </c>
      <c r="D5" s="38" t="s">
        <v>244</v>
      </c>
      <c r="E5" s="38" t="s">
        <v>247</v>
      </c>
      <c r="F5" s="64" t="s">
        <v>253</v>
      </c>
      <c r="G5" s="38" t="s">
        <v>261</v>
      </c>
    </row>
    <row r="6" spans="2:7" ht="17.100000000000001" customHeight="1" thickBot="1" x14ac:dyDescent="0.25">
      <c r="B6" s="58" t="s">
        <v>52</v>
      </c>
      <c r="C6" s="40">
        <v>1858</v>
      </c>
      <c r="D6" s="40">
        <v>1922</v>
      </c>
      <c r="E6" s="40">
        <v>1303</v>
      </c>
      <c r="F6" s="40">
        <v>1634</v>
      </c>
      <c r="G6" s="40">
        <v>1279</v>
      </c>
    </row>
    <row r="7" spans="2:7" ht="17.100000000000001" customHeight="1" thickBot="1" x14ac:dyDescent="0.25">
      <c r="B7" s="58" t="s">
        <v>53</v>
      </c>
      <c r="C7" s="40">
        <v>234</v>
      </c>
      <c r="D7" s="40">
        <v>267</v>
      </c>
      <c r="E7" s="40">
        <v>164</v>
      </c>
      <c r="F7" s="40">
        <v>253</v>
      </c>
      <c r="G7" s="40">
        <v>187</v>
      </c>
    </row>
    <row r="8" spans="2:7" ht="17.100000000000001" customHeight="1" thickBot="1" x14ac:dyDescent="0.25">
      <c r="B8" s="58" t="s">
        <v>164</v>
      </c>
      <c r="C8" s="40">
        <v>202</v>
      </c>
      <c r="D8" s="40">
        <v>205</v>
      </c>
      <c r="E8" s="40">
        <v>140</v>
      </c>
      <c r="F8" s="40">
        <v>205</v>
      </c>
      <c r="G8" s="40">
        <v>103</v>
      </c>
    </row>
    <row r="9" spans="2:7" ht="17.100000000000001" customHeight="1" thickBot="1" x14ac:dyDescent="0.25">
      <c r="B9" s="58" t="s">
        <v>47</v>
      </c>
      <c r="C9" s="40">
        <v>338</v>
      </c>
      <c r="D9" s="40">
        <v>315</v>
      </c>
      <c r="E9" s="40">
        <v>256</v>
      </c>
      <c r="F9" s="40">
        <v>300</v>
      </c>
      <c r="G9" s="40">
        <v>201</v>
      </c>
    </row>
    <row r="10" spans="2:7" ht="17.100000000000001" customHeight="1" thickBot="1" x14ac:dyDescent="0.25">
      <c r="B10" s="58" t="s">
        <v>8</v>
      </c>
      <c r="C10" s="40">
        <v>676</v>
      </c>
      <c r="D10" s="40">
        <v>720</v>
      </c>
      <c r="E10" s="40">
        <v>514</v>
      </c>
      <c r="F10" s="40">
        <v>535</v>
      </c>
      <c r="G10" s="40">
        <v>366</v>
      </c>
    </row>
    <row r="11" spans="2:7" ht="17.100000000000001" customHeight="1" thickBot="1" x14ac:dyDescent="0.25">
      <c r="B11" s="58" t="s">
        <v>9</v>
      </c>
      <c r="C11" s="40">
        <v>109</v>
      </c>
      <c r="D11" s="40">
        <v>144</v>
      </c>
      <c r="E11" s="40">
        <v>85</v>
      </c>
      <c r="F11" s="40">
        <v>110</v>
      </c>
      <c r="G11" s="40">
        <v>34</v>
      </c>
    </row>
    <row r="12" spans="2:7" ht="17.100000000000001" customHeight="1" thickBot="1" x14ac:dyDescent="0.25">
      <c r="B12" s="58" t="s">
        <v>54</v>
      </c>
      <c r="C12" s="40">
        <v>502</v>
      </c>
      <c r="D12" s="40">
        <v>438</v>
      </c>
      <c r="E12" s="40">
        <v>289</v>
      </c>
      <c r="F12" s="40">
        <v>367</v>
      </c>
      <c r="G12" s="40">
        <v>304</v>
      </c>
    </row>
    <row r="13" spans="2:7" ht="17.100000000000001" customHeight="1" thickBot="1" x14ac:dyDescent="0.25">
      <c r="B13" s="58" t="s">
        <v>49</v>
      </c>
      <c r="C13" s="40">
        <v>402</v>
      </c>
      <c r="D13" s="40">
        <v>351</v>
      </c>
      <c r="E13" s="40">
        <v>262</v>
      </c>
      <c r="F13" s="40">
        <v>249</v>
      </c>
      <c r="G13" s="40">
        <v>139</v>
      </c>
    </row>
    <row r="14" spans="2:7" ht="17.100000000000001" customHeight="1" thickBot="1" x14ac:dyDescent="0.25">
      <c r="B14" s="58" t="s">
        <v>26</v>
      </c>
      <c r="C14" s="40">
        <v>2410</v>
      </c>
      <c r="D14" s="40">
        <v>2414</v>
      </c>
      <c r="E14" s="40">
        <v>1724</v>
      </c>
      <c r="F14" s="40">
        <v>2026</v>
      </c>
      <c r="G14" s="40">
        <v>1715</v>
      </c>
    </row>
    <row r="15" spans="2:7" ht="17.100000000000001" customHeight="1" thickBot="1" x14ac:dyDescent="0.25">
      <c r="B15" s="58" t="s">
        <v>48</v>
      </c>
      <c r="C15" s="40">
        <v>1863</v>
      </c>
      <c r="D15" s="40">
        <v>1524</v>
      </c>
      <c r="E15" s="40">
        <v>935</v>
      </c>
      <c r="F15" s="40">
        <v>1272</v>
      </c>
      <c r="G15" s="40">
        <v>1010</v>
      </c>
    </row>
    <row r="16" spans="2:7" ht="17.100000000000001" customHeight="1" thickBot="1" x14ac:dyDescent="0.25">
      <c r="B16" s="58" t="s">
        <v>21</v>
      </c>
      <c r="C16" s="40">
        <v>128</v>
      </c>
      <c r="D16" s="40">
        <v>112</v>
      </c>
      <c r="E16" s="40">
        <v>58</v>
      </c>
      <c r="F16" s="40">
        <v>117</v>
      </c>
      <c r="G16" s="40">
        <v>54</v>
      </c>
    </row>
    <row r="17" spans="2:9" ht="17.100000000000001" customHeight="1" thickBot="1" x14ac:dyDescent="0.25">
      <c r="B17" s="58" t="s">
        <v>10</v>
      </c>
      <c r="C17" s="40">
        <v>447</v>
      </c>
      <c r="D17" s="40">
        <v>458</v>
      </c>
      <c r="E17" s="40">
        <v>306</v>
      </c>
      <c r="F17" s="40">
        <v>348</v>
      </c>
      <c r="G17" s="40">
        <v>181</v>
      </c>
    </row>
    <row r="18" spans="2:9" ht="17.100000000000001" customHeight="1" thickBot="1" x14ac:dyDescent="0.25">
      <c r="B18" s="58" t="s">
        <v>165</v>
      </c>
      <c r="C18" s="40">
        <v>1005</v>
      </c>
      <c r="D18" s="40">
        <v>999</v>
      </c>
      <c r="E18" s="40">
        <v>774</v>
      </c>
      <c r="F18" s="40">
        <v>901</v>
      </c>
      <c r="G18" s="40">
        <v>661</v>
      </c>
    </row>
    <row r="19" spans="2:9" ht="17.100000000000001" customHeight="1" thickBot="1" x14ac:dyDescent="0.25">
      <c r="B19" s="58" t="s">
        <v>166</v>
      </c>
      <c r="C19" s="40">
        <v>543</v>
      </c>
      <c r="D19" s="40">
        <v>546</v>
      </c>
      <c r="E19" s="40">
        <v>339</v>
      </c>
      <c r="F19" s="40">
        <v>429</v>
      </c>
      <c r="G19" s="40">
        <v>172</v>
      </c>
    </row>
    <row r="20" spans="2:9" ht="17.100000000000001" customHeight="1" thickBot="1" x14ac:dyDescent="0.25">
      <c r="B20" s="58" t="s">
        <v>167</v>
      </c>
      <c r="C20" s="40">
        <v>68</v>
      </c>
      <c r="D20" s="40">
        <v>68</v>
      </c>
      <c r="E20" s="40">
        <v>47</v>
      </c>
      <c r="F20" s="40">
        <v>47</v>
      </c>
      <c r="G20" s="40">
        <v>30</v>
      </c>
    </row>
    <row r="21" spans="2:9" ht="17.100000000000001" customHeight="1" thickBot="1" x14ac:dyDescent="0.25">
      <c r="B21" s="58" t="s">
        <v>51</v>
      </c>
      <c r="C21" s="40">
        <v>234</v>
      </c>
      <c r="D21" s="40">
        <v>243</v>
      </c>
      <c r="E21" s="40">
        <v>153</v>
      </c>
      <c r="F21" s="40">
        <v>141</v>
      </c>
      <c r="G21" s="40">
        <v>119</v>
      </c>
    </row>
    <row r="22" spans="2:9" ht="17.100000000000001" customHeight="1" thickBot="1" x14ac:dyDescent="0.25">
      <c r="B22" s="58" t="s">
        <v>11</v>
      </c>
      <c r="C22" s="40">
        <v>53</v>
      </c>
      <c r="D22" s="40">
        <v>90</v>
      </c>
      <c r="E22" s="40">
        <v>48</v>
      </c>
      <c r="F22" s="40">
        <v>47</v>
      </c>
      <c r="G22" s="40">
        <v>24</v>
      </c>
    </row>
    <row r="23" spans="2:9" ht="17.100000000000001" customHeight="1" thickBot="1" x14ac:dyDescent="0.25">
      <c r="B23" s="60" t="s">
        <v>22</v>
      </c>
      <c r="C23" s="61">
        <v>11072</v>
      </c>
      <c r="D23" s="61">
        <v>10816</v>
      </c>
      <c r="E23" s="61">
        <v>7397</v>
      </c>
      <c r="F23" s="61">
        <v>8981</v>
      </c>
      <c r="G23" s="61">
        <f t="shared" ref="G23" si="0">SUM(G6:G22)</f>
        <v>6579</v>
      </c>
    </row>
    <row r="24" spans="2:9" x14ac:dyDescent="0.2">
      <c r="I24" s="13"/>
    </row>
    <row r="25" spans="2:9" ht="39" customHeight="1" x14ac:dyDescent="0.2">
      <c r="B25" s="126"/>
      <c r="C25" s="126"/>
      <c r="D25" s="126"/>
      <c r="E25" s="126"/>
      <c r="F25" s="125"/>
    </row>
    <row r="26" spans="2:9" ht="15" customHeight="1" x14ac:dyDescent="0.2"/>
    <row r="27" spans="2:9" ht="15" customHeight="1" x14ac:dyDescent="0.2">
      <c r="B27" s="57"/>
    </row>
    <row r="28" spans="2:9" ht="15" customHeight="1" x14ac:dyDescent="0.2"/>
    <row r="29" spans="2:9" ht="39" customHeight="1" x14ac:dyDescent="0.2">
      <c r="C29" s="39" t="s">
        <v>262</v>
      </c>
    </row>
    <row r="30" spans="2:9" ht="17.100000000000001" customHeight="1" thickBot="1" x14ac:dyDescent="0.25">
      <c r="B30" s="58" t="s">
        <v>52</v>
      </c>
      <c r="C30" s="36">
        <f t="shared" ref="C30:C47" si="1">+(G6-C6)/C6</f>
        <v>-0.31162540365984931</v>
      </c>
    </row>
    <row r="31" spans="2:9" ht="17.100000000000001" customHeight="1" thickBot="1" x14ac:dyDescent="0.25">
      <c r="B31" s="58" t="s">
        <v>53</v>
      </c>
      <c r="C31" s="36">
        <f t="shared" si="1"/>
        <v>-0.20085470085470086</v>
      </c>
    </row>
    <row r="32" spans="2:9" ht="17.100000000000001" customHeight="1" thickBot="1" x14ac:dyDescent="0.25">
      <c r="B32" s="58" t="s">
        <v>164</v>
      </c>
      <c r="C32" s="36">
        <f t="shared" si="1"/>
        <v>-0.49009900990099009</v>
      </c>
    </row>
    <row r="33" spans="2:3" ht="17.100000000000001" customHeight="1" thickBot="1" x14ac:dyDescent="0.25">
      <c r="B33" s="58" t="s">
        <v>47</v>
      </c>
      <c r="C33" s="36">
        <f t="shared" si="1"/>
        <v>-0.40532544378698226</v>
      </c>
    </row>
    <row r="34" spans="2:3" ht="17.100000000000001" customHeight="1" thickBot="1" x14ac:dyDescent="0.25">
      <c r="B34" s="58" t="s">
        <v>8</v>
      </c>
      <c r="C34" s="36">
        <f t="shared" si="1"/>
        <v>-0.45857988165680474</v>
      </c>
    </row>
    <row r="35" spans="2:3" ht="17.100000000000001" customHeight="1" thickBot="1" x14ac:dyDescent="0.25">
      <c r="B35" s="58" t="s">
        <v>9</v>
      </c>
      <c r="C35" s="36">
        <f t="shared" si="1"/>
        <v>-0.68807339449541283</v>
      </c>
    </row>
    <row r="36" spans="2:3" ht="17.100000000000001" customHeight="1" thickBot="1" x14ac:dyDescent="0.25">
      <c r="B36" s="58" t="s">
        <v>54</v>
      </c>
      <c r="C36" s="36">
        <f t="shared" si="1"/>
        <v>-0.39442231075697209</v>
      </c>
    </row>
    <row r="37" spans="2:3" ht="17.100000000000001" customHeight="1" thickBot="1" x14ac:dyDescent="0.25">
      <c r="B37" s="58" t="s">
        <v>49</v>
      </c>
      <c r="C37" s="36">
        <f t="shared" si="1"/>
        <v>-0.654228855721393</v>
      </c>
    </row>
    <row r="38" spans="2:3" ht="17.100000000000001" customHeight="1" thickBot="1" x14ac:dyDescent="0.25">
      <c r="B38" s="58" t="s">
        <v>26</v>
      </c>
      <c r="C38" s="36">
        <f t="shared" si="1"/>
        <v>-0.28838174273858919</v>
      </c>
    </row>
    <row r="39" spans="2:3" ht="17.100000000000001" customHeight="1" thickBot="1" x14ac:dyDescent="0.25">
      <c r="B39" s="58" t="s">
        <v>48</v>
      </c>
      <c r="C39" s="36">
        <f t="shared" si="1"/>
        <v>-0.45786366076221147</v>
      </c>
    </row>
    <row r="40" spans="2:3" ht="17.100000000000001" customHeight="1" thickBot="1" x14ac:dyDescent="0.25">
      <c r="B40" s="58" t="s">
        <v>21</v>
      </c>
      <c r="C40" s="36">
        <f t="shared" si="1"/>
        <v>-0.578125</v>
      </c>
    </row>
    <row r="41" spans="2:3" ht="17.100000000000001" customHeight="1" thickBot="1" x14ac:dyDescent="0.25">
      <c r="B41" s="58" t="s">
        <v>10</v>
      </c>
      <c r="C41" s="36">
        <f t="shared" si="1"/>
        <v>-0.59507829977628635</v>
      </c>
    </row>
    <row r="42" spans="2:3" ht="17.100000000000001" customHeight="1" thickBot="1" x14ac:dyDescent="0.25">
      <c r="B42" s="58" t="s">
        <v>165</v>
      </c>
      <c r="C42" s="36">
        <f t="shared" si="1"/>
        <v>-0.34228855721393037</v>
      </c>
    </row>
    <row r="43" spans="2:3" ht="17.100000000000001" customHeight="1" thickBot="1" x14ac:dyDescent="0.25">
      <c r="B43" s="58" t="s">
        <v>166</v>
      </c>
      <c r="C43" s="36">
        <f t="shared" si="1"/>
        <v>-0.68324125230202581</v>
      </c>
    </row>
    <row r="44" spans="2:3" ht="17.100000000000001" customHeight="1" thickBot="1" x14ac:dyDescent="0.25">
      <c r="B44" s="58" t="s">
        <v>167</v>
      </c>
      <c r="C44" s="36">
        <f t="shared" si="1"/>
        <v>-0.55882352941176472</v>
      </c>
    </row>
    <row r="45" spans="2:3" ht="17.100000000000001" customHeight="1" thickBot="1" x14ac:dyDescent="0.25">
      <c r="B45" s="58" t="s">
        <v>51</v>
      </c>
      <c r="C45" s="36">
        <f t="shared" si="1"/>
        <v>-0.49145299145299143</v>
      </c>
    </row>
    <row r="46" spans="2:3" ht="17.100000000000001" customHeight="1" thickBot="1" x14ac:dyDescent="0.25">
      <c r="B46" s="58" t="s">
        <v>11</v>
      </c>
      <c r="C46" s="36">
        <f t="shared" si="1"/>
        <v>-0.54716981132075471</v>
      </c>
    </row>
    <row r="47" spans="2:3" ht="17.100000000000001" customHeight="1" thickBot="1" x14ac:dyDescent="0.25">
      <c r="B47" s="60" t="s">
        <v>22</v>
      </c>
      <c r="C47" s="69">
        <f t="shared" si="1"/>
        <v>-0.40579841040462428</v>
      </c>
    </row>
    <row r="48" spans="2:3" ht="15.75" customHeight="1" x14ac:dyDescent="0.2"/>
    <row r="49" spans="2:17" ht="15" customHeight="1" x14ac:dyDescent="0.2"/>
    <row r="50" spans="2:17" ht="15" customHeight="1" x14ac:dyDescent="0.2"/>
    <row r="51" spans="2:17" ht="15" customHeight="1" x14ac:dyDescent="0.2"/>
    <row r="52" spans="2:17" ht="15" customHeight="1" x14ac:dyDescent="0.2"/>
    <row r="53" spans="2:17" ht="39" customHeight="1" x14ac:dyDescent="0.2">
      <c r="C53" s="38" t="s">
        <v>240</v>
      </c>
      <c r="D53" s="38" t="s">
        <v>244</v>
      </c>
      <c r="E53" s="38" t="s">
        <v>247</v>
      </c>
      <c r="F53" s="64" t="s">
        <v>253</v>
      </c>
      <c r="G53" s="38" t="s">
        <v>261</v>
      </c>
      <c r="P53" s="12">
        <v>2022</v>
      </c>
      <c r="Q53" s="12">
        <v>2023</v>
      </c>
    </row>
    <row r="54" spans="2:17" ht="15" customHeight="1" thickBot="1" x14ac:dyDescent="0.25">
      <c r="B54" s="58" t="s">
        <v>52</v>
      </c>
      <c r="C54" s="110">
        <v>21.433991726802205</v>
      </c>
      <c r="D54" s="110">
        <v>22.172299299738338</v>
      </c>
      <c r="E54" s="110">
        <v>15.031480742746647</v>
      </c>
      <c r="F54" s="110">
        <v>18.849915221525727</v>
      </c>
      <c r="G54" s="110">
        <f>+G6/$Q54*100000</f>
        <v>14.625267820214178</v>
      </c>
      <c r="P54" s="12">
        <v>8668474</v>
      </c>
      <c r="Q54" s="12">
        <v>8745139</v>
      </c>
    </row>
    <row r="55" spans="2:17" ht="15" customHeight="1" thickBot="1" x14ac:dyDescent="0.25">
      <c r="B55" s="58" t="s">
        <v>53</v>
      </c>
      <c r="C55" s="110">
        <v>17.642867644564074</v>
      </c>
      <c r="D55" s="110">
        <v>20.130964363669264</v>
      </c>
      <c r="E55" s="110">
        <v>12.365086725250036</v>
      </c>
      <c r="F55" s="110">
        <v>19.075408179806455</v>
      </c>
      <c r="G55" s="110">
        <f t="shared" ref="G55:G71" si="2">+G7/$Q55*100000</f>
        <v>13.858750429843596</v>
      </c>
      <c r="P55" s="12">
        <v>1326315</v>
      </c>
      <c r="Q55" s="12">
        <v>1349328</v>
      </c>
    </row>
    <row r="56" spans="2:17" ht="15" customHeight="1" thickBot="1" x14ac:dyDescent="0.25">
      <c r="B56" s="58" t="s">
        <v>164</v>
      </c>
      <c r="C56" s="110">
        <v>20.105784294794592</v>
      </c>
      <c r="D56" s="110">
        <v>20.404385051647978</v>
      </c>
      <c r="E56" s="110">
        <v>13.934701986491303</v>
      </c>
      <c r="F56" s="110">
        <v>20.404385051647978</v>
      </c>
      <c r="G56" s="110">
        <f t="shared" si="2"/>
        <v>10.232414899588219</v>
      </c>
      <c r="P56" s="12">
        <v>1004686</v>
      </c>
      <c r="Q56" s="12">
        <v>1006605</v>
      </c>
    </row>
    <row r="57" spans="2:17" ht="15" customHeight="1" thickBot="1" x14ac:dyDescent="0.25">
      <c r="B57" s="58" t="s">
        <v>47</v>
      </c>
      <c r="C57" s="110">
        <v>28.725399627249697</v>
      </c>
      <c r="D57" s="110">
        <v>26.770712670365842</v>
      </c>
      <c r="E57" s="110">
        <v>21.756515694011604</v>
      </c>
      <c r="F57" s="110">
        <v>25.495916828919846</v>
      </c>
      <c r="G57" s="110">
        <f t="shared" si="2"/>
        <v>16.656639535404061</v>
      </c>
      <c r="P57" s="12">
        <v>1176659</v>
      </c>
      <c r="Q57" s="12">
        <v>1206726</v>
      </c>
    </row>
    <row r="58" spans="2:17" ht="15" customHeight="1" thickBot="1" x14ac:dyDescent="0.25">
      <c r="B58" s="58" t="s">
        <v>8</v>
      </c>
      <c r="C58" s="110">
        <v>31.041910712260314</v>
      </c>
      <c r="D58" s="110">
        <v>33.062390107732881</v>
      </c>
      <c r="E58" s="110">
        <v>23.602872938020418</v>
      </c>
      <c r="F58" s="110">
        <v>24.567192649495958</v>
      </c>
      <c r="G58" s="110">
        <f t="shared" si="2"/>
        <v>16.539352814220589</v>
      </c>
      <c r="P58" s="12">
        <v>2177701</v>
      </c>
      <c r="Q58" s="12">
        <v>2212904</v>
      </c>
    </row>
    <row r="59" spans="2:17" ht="15" customHeight="1" thickBot="1" x14ac:dyDescent="0.25">
      <c r="B59" s="58" t="s">
        <v>9</v>
      </c>
      <c r="C59" s="110">
        <v>18.619683567873018</v>
      </c>
      <c r="D59" s="110">
        <v>24.598481043795545</v>
      </c>
      <c r="E59" s="110">
        <v>14.519936727240427</v>
      </c>
      <c r="F59" s="110">
        <v>18.790506352899378</v>
      </c>
      <c r="G59" s="110">
        <f t="shared" si="2"/>
        <v>5.7771154862377214</v>
      </c>
      <c r="P59" s="12">
        <v>585402</v>
      </c>
      <c r="Q59" s="12">
        <v>588529</v>
      </c>
    </row>
    <row r="60" spans="2:17" ht="15" customHeight="1" thickBot="1" x14ac:dyDescent="0.25">
      <c r="B60" s="58" t="s">
        <v>55</v>
      </c>
      <c r="C60" s="110">
        <v>21.1578663429766</v>
      </c>
      <c r="D60" s="110">
        <v>18.460449119967631</v>
      </c>
      <c r="E60" s="110">
        <v>12.180524647649875</v>
      </c>
      <c r="F60" s="110">
        <v>15.468001888192056</v>
      </c>
      <c r="G60" s="110">
        <f t="shared" si="2"/>
        <v>12.759379508016794</v>
      </c>
      <c r="P60" s="12">
        <v>2372640</v>
      </c>
      <c r="Q60" s="12">
        <v>2382561</v>
      </c>
    </row>
    <row r="61" spans="2:17" ht="15" customHeight="1" thickBot="1" x14ac:dyDescent="0.25">
      <c r="B61" s="58" t="s">
        <v>49</v>
      </c>
      <c r="C61" s="110">
        <v>19.577972929799817</v>
      </c>
      <c r="D61" s="110">
        <v>17.09420024467596</v>
      </c>
      <c r="E61" s="110">
        <v>12.759773402008836</v>
      </c>
      <c r="F61" s="110">
        <v>12.126654874428246</v>
      </c>
      <c r="G61" s="110">
        <f t="shared" si="2"/>
        <v>6.6806848903574645</v>
      </c>
      <c r="P61" s="12">
        <v>2053328</v>
      </c>
      <c r="Q61" s="12">
        <v>2080625</v>
      </c>
    </row>
    <row r="62" spans="2:17" ht="15" customHeight="1" thickBot="1" x14ac:dyDescent="0.25">
      <c r="B62" s="58" t="s">
        <v>26</v>
      </c>
      <c r="C62" s="110">
        <v>30.926733029532723</v>
      </c>
      <c r="D62" s="110">
        <v>30.97806370676016</v>
      </c>
      <c r="E62" s="110">
        <v>22.123521885026726</v>
      </c>
      <c r="F62" s="110">
        <v>25.998988015698458</v>
      </c>
      <c r="G62" s="110">
        <f t="shared" si="2"/>
        <v>21.711455140968745</v>
      </c>
      <c r="P62" s="12">
        <v>7792611</v>
      </c>
      <c r="Q62" s="12">
        <v>7899056</v>
      </c>
    </row>
    <row r="63" spans="2:17" ht="15" customHeight="1" thickBot="1" x14ac:dyDescent="0.25">
      <c r="B63" s="58" t="s">
        <v>230</v>
      </c>
      <c r="C63" s="110">
        <v>36.543979197982253</v>
      </c>
      <c r="D63" s="110">
        <v>29.894269617673086</v>
      </c>
      <c r="E63" s="110">
        <v>18.340644417666887</v>
      </c>
      <c r="F63" s="110">
        <v>24.951122673018482</v>
      </c>
      <c r="G63" s="110">
        <f t="shared" si="2"/>
        <v>19.35507732545026</v>
      </c>
      <c r="P63" s="12">
        <v>5097967</v>
      </c>
      <c r="Q63" s="12">
        <v>5218269</v>
      </c>
    </row>
    <row r="64" spans="2:17" ht="15" customHeight="1" thickBot="1" x14ac:dyDescent="0.25">
      <c r="B64" s="58" t="s">
        <v>21</v>
      </c>
      <c r="C64" s="110">
        <v>12.135278011634698</v>
      </c>
      <c r="D64" s="110">
        <v>10.618368260180361</v>
      </c>
      <c r="E64" s="110">
        <v>5.4987978490219724</v>
      </c>
      <c r="F64" s="110">
        <v>11.092402557509841</v>
      </c>
      <c r="G64" s="110">
        <f t="shared" si="2"/>
        <v>5.1218575269964575</v>
      </c>
      <c r="P64" s="12">
        <v>1054776</v>
      </c>
      <c r="Q64" s="12">
        <v>1054305</v>
      </c>
    </row>
    <row r="65" spans="2:17" ht="15" customHeight="1" thickBot="1" x14ac:dyDescent="0.25">
      <c r="B65" s="58" t="s">
        <v>10</v>
      </c>
      <c r="C65" s="110">
        <v>16.614234570691153</v>
      </c>
      <c r="D65" s="110">
        <v>17.02308598070816</v>
      </c>
      <c r="E65" s="110">
        <v>11.373502860473137</v>
      </c>
      <c r="F65" s="110">
        <v>12.934571880538078</v>
      </c>
      <c r="G65" s="110">
        <f t="shared" si="2"/>
        <v>6.7044089081962692</v>
      </c>
      <c r="P65" s="12">
        <v>2690464</v>
      </c>
      <c r="Q65" s="12">
        <v>2699716</v>
      </c>
    </row>
    <row r="66" spans="2:17" ht="15" customHeight="1" thickBot="1" x14ac:dyDescent="0.25">
      <c r="B66" s="58" t="s">
        <v>165</v>
      </c>
      <c r="C66" s="110">
        <v>14.888147789976676</v>
      </c>
      <c r="D66" s="110">
        <v>14.799263325558906</v>
      </c>
      <c r="E66" s="110">
        <v>11.466095909892484</v>
      </c>
      <c r="F66" s="110">
        <v>13.347483740068643</v>
      </c>
      <c r="G66" s="110">
        <f t="shared" si="2"/>
        <v>9.6511059495783016</v>
      </c>
      <c r="P66" s="12">
        <v>6750336</v>
      </c>
      <c r="Q66" s="12">
        <v>6848956</v>
      </c>
    </row>
    <row r="67" spans="2:17" ht="15" thickBot="1" x14ac:dyDescent="0.25">
      <c r="B67" s="58" t="s">
        <v>166</v>
      </c>
      <c r="C67" s="110">
        <v>35.4466870077121</v>
      </c>
      <c r="D67" s="110">
        <v>35.642525057478466</v>
      </c>
      <c r="E67" s="110">
        <v>22.129699623599269</v>
      </c>
      <c r="F67" s="110">
        <v>28.004841116590224</v>
      </c>
      <c r="G67" s="110">
        <f t="shared" si="2"/>
        <v>11.077577823204434</v>
      </c>
      <c r="P67" s="12">
        <v>1531878</v>
      </c>
      <c r="Q67" s="12">
        <v>1552686</v>
      </c>
    </row>
    <row r="68" spans="2:17" ht="15" thickBot="1" x14ac:dyDescent="0.25">
      <c r="B68" s="58" t="s">
        <v>167</v>
      </c>
      <c r="C68" s="110">
        <v>10.239159666143165</v>
      </c>
      <c r="D68" s="110">
        <v>10.239159666143165</v>
      </c>
      <c r="E68" s="110">
        <v>7.0770662398342461</v>
      </c>
      <c r="F68" s="110">
        <v>7.0770662398342461</v>
      </c>
      <c r="G68" s="110">
        <f t="shared" si="2"/>
        <v>4.4629574531389462</v>
      </c>
      <c r="P68" s="12">
        <v>664117</v>
      </c>
      <c r="Q68" s="12">
        <v>672200</v>
      </c>
    </row>
    <row r="69" spans="2:17" ht="15" thickBot="1" x14ac:dyDescent="0.25">
      <c r="B69" s="58" t="s">
        <v>51</v>
      </c>
      <c r="C69" s="110">
        <v>10.596990997992005</v>
      </c>
      <c r="D69" s="110">
        <v>11.004567574837852</v>
      </c>
      <c r="E69" s="110">
        <v>6.928801806379389</v>
      </c>
      <c r="F69" s="110">
        <v>6.3853663705849275</v>
      </c>
      <c r="G69" s="110">
        <f t="shared" si="2"/>
        <v>5.3605800958507759</v>
      </c>
      <c r="P69" s="12">
        <v>2208174</v>
      </c>
      <c r="Q69" s="12">
        <v>2219909</v>
      </c>
    </row>
    <row r="70" spans="2:17" ht="20.25" customHeight="1" thickBot="1" x14ac:dyDescent="0.25">
      <c r="B70" s="58" t="s">
        <v>11</v>
      </c>
      <c r="C70" s="110">
        <v>16.5680917309592</v>
      </c>
      <c r="D70" s="110">
        <v>28.134495392194864</v>
      </c>
      <c r="E70" s="110">
        <v>15.005064209170595</v>
      </c>
      <c r="F70" s="110">
        <v>14.692458704812875</v>
      </c>
      <c r="G70" s="110">
        <f t="shared" si="2"/>
        <v>7.4473333891883344</v>
      </c>
      <c r="P70" s="12">
        <v>319892</v>
      </c>
      <c r="Q70" s="12">
        <v>322263</v>
      </c>
    </row>
    <row r="71" spans="2:17" ht="15" customHeight="1" thickBot="1" x14ac:dyDescent="0.25">
      <c r="B71" s="60" t="s">
        <v>22</v>
      </c>
      <c r="C71" s="111">
        <v>23.321541968454415</v>
      </c>
      <c r="D71" s="111">
        <v>22.782315564559514</v>
      </c>
      <c r="E71" s="111">
        <v>15.580694178166302</v>
      </c>
      <c r="F71" s="111">
        <v>18.917157552265994</v>
      </c>
      <c r="G71" s="111">
        <f t="shared" si="2"/>
        <v>13.689202095132485</v>
      </c>
      <c r="P71" s="12">
        <v>47475420</v>
      </c>
      <c r="Q71" s="12">
        <v>48059777</v>
      </c>
    </row>
    <row r="72" spans="2:17" ht="15" customHeight="1" thickBot="1" x14ac:dyDescent="0.25">
      <c r="C72" s="110"/>
      <c r="D72" s="110"/>
      <c r="E72" s="110"/>
      <c r="F72" s="110"/>
      <c r="G72" s="110"/>
    </row>
    <row r="73" spans="2:17" ht="15" customHeight="1" thickBot="1" x14ac:dyDescent="0.25">
      <c r="C73" s="110"/>
      <c r="D73" s="110"/>
      <c r="E73" s="110"/>
      <c r="F73" s="110"/>
      <c r="G73" s="110"/>
    </row>
    <row r="74" spans="2:17" ht="15" customHeight="1" x14ac:dyDescent="0.2"/>
    <row r="75" spans="2:17" ht="15" customHeight="1" x14ac:dyDescent="0.2"/>
    <row r="76" spans="2:17" ht="15" customHeight="1" x14ac:dyDescent="0.2"/>
    <row r="77" spans="2:17" ht="15" customHeight="1" x14ac:dyDescent="0.2"/>
    <row r="78" spans="2:17" ht="15" customHeight="1" x14ac:dyDescent="0.2"/>
    <row r="79" spans="2:17" ht="15" customHeight="1" x14ac:dyDescent="0.2"/>
    <row r="80" spans="2:1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zoomScaleNormal="100" workbookViewId="0"/>
  </sheetViews>
  <sheetFormatPr baseColWidth="10" defaultRowHeight="12.75" x14ac:dyDescent="0.2"/>
  <cols>
    <col min="2" max="2" width="32.85546875" bestFit="1" customWidth="1"/>
    <col min="3" max="15" width="12.28515625" customWidth="1"/>
    <col min="16" max="16" width="0.140625" hidden="1" customWidth="1"/>
    <col min="17" max="17" width="12.28515625" hidden="1" customWidth="1"/>
    <col min="18" max="19" width="0.140625" hidden="1" customWidth="1"/>
    <col min="20" max="20" width="0.140625" customWidth="1"/>
    <col min="21" max="21" width="14.85546875" hidden="1" customWidth="1"/>
    <col min="22" max="55" width="12.28515625" customWidth="1"/>
  </cols>
  <sheetData>
    <row r="2" spans="1:12" ht="40.5" customHeight="1" x14ac:dyDescent="0.2">
      <c r="B2" s="10"/>
      <c r="C2" s="56"/>
    </row>
    <row r="3" spans="1:12" ht="27.95" customHeight="1" x14ac:dyDescent="0.2">
      <c r="A3" s="12"/>
      <c r="B3" s="57"/>
      <c r="C3" s="56"/>
      <c r="D3" s="12"/>
      <c r="E3" s="12"/>
      <c r="F3" s="12"/>
      <c r="G3" s="12"/>
      <c r="H3" s="12"/>
      <c r="I3" s="12"/>
      <c r="J3" s="12"/>
      <c r="K3" s="12"/>
      <c r="L3" s="12"/>
    </row>
    <row r="4" spans="1:12" ht="15" x14ac:dyDescent="0.2">
      <c r="A4" s="12"/>
      <c r="B4" s="57"/>
      <c r="C4" s="56"/>
      <c r="D4" s="12"/>
      <c r="E4" s="12"/>
      <c r="F4" s="12"/>
      <c r="G4" s="12"/>
      <c r="H4" s="12"/>
      <c r="I4" s="12"/>
      <c r="J4" s="12"/>
      <c r="K4" s="12"/>
      <c r="L4" s="12"/>
    </row>
    <row r="5" spans="1:12" ht="39" customHeight="1" x14ac:dyDescent="0.2">
      <c r="A5" s="12"/>
      <c r="B5" s="12"/>
      <c r="C5" s="38" t="s">
        <v>240</v>
      </c>
      <c r="D5" s="38" t="s">
        <v>244</v>
      </c>
      <c r="E5" s="38" t="s">
        <v>247</v>
      </c>
      <c r="F5" s="64" t="s">
        <v>253</v>
      </c>
      <c r="G5" s="38" t="s">
        <v>261</v>
      </c>
    </row>
    <row r="6" spans="1:12" ht="17.100000000000001" customHeight="1" thickBot="1" x14ac:dyDescent="0.25">
      <c r="A6" s="12"/>
      <c r="B6" s="58" t="s">
        <v>52</v>
      </c>
      <c r="C6" s="40">
        <v>508</v>
      </c>
      <c r="D6" s="40">
        <v>470</v>
      </c>
      <c r="E6" s="40">
        <v>332</v>
      </c>
      <c r="F6" s="40">
        <v>436</v>
      </c>
      <c r="G6" s="40">
        <v>323</v>
      </c>
    </row>
    <row r="7" spans="1:12" ht="17.100000000000001" customHeight="1" thickBot="1" x14ac:dyDescent="0.25">
      <c r="A7" s="12"/>
      <c r="B7" s="58" t="s">
        <v>53</v>
      </c>
      <c r="C7" s="40">
        <v>47</v>
      </c>
      <c r="D7" s="40">
        <v>69</v>
      </c>
      <c r="E7" s="40">
        <v>37</v>
      </c>
      <c r="F7" s="40">
        <v>47</v>
      </c>
      <c r="G7" s="40">
        <v>42</v>
      </c>
    </row>
    <row r="8" spans="1:12" ht="17.100000000000001" customHeight="1" thickBot="1" x14ac:dyDescent="0.25">
      <c r="A8" s="12"/>
      <c r="B8" s="58" t="s">
        <v>164</v>
      </c>
      <c r="C8" s="40">
        <v>29</v>
      </c>
      <c r="D8" s="40">
        <v>26</v>
      </c>
      <c r="E8" s="40">
        <v>22</v>
      </c>
      <c r="F8" s="40">
        <v>31</v>
      </c>
      <c r="G8" s="40">
        <v>9</v>
      </c>
    </row>
    <row r="9" spans="1:12" ht="17.100000000000001" customHeight="1" thickBot="1" x14ac:dyDescent="0.25">
      <c r="A9" s="12"/>
      <c r="B9" s="58" t="s">
        <v>47</v>
      </c>
      <c r="C9" s="40">
        <v>37</v>
      </c>
      <c r="D9" s="40">
        <v>30</v>
      </c>
      <c r="E9" s="40">
        <v>16</v>
      </c>
      <c r="F9" s="40">
        <v>30</v>
      </c>
      <c r="G9" s="40">
        <v>19</v>
      </c>
    </row>
    <row r="10" spans="1:12" ht="17.100000000000001" customHeight="1" thickBot="1" x14ac:dyDescent="0.25">
      <c r="A10" s="12"/>
      <c r="B10" s="58" t="s">
        <v>8</v>
      </c>
      <c r="C10" s="40">
        <v>149</v>
      </c>
      <c r="D10" s="40">
        <v>139</v>
      </c>
      <c r="E10" s="40">
        <v>56</v>
      </c>
      <c r="F10" s="40">
        <v>85</v>
      </c>
      <c r="G10" s="40">
        <v>38</v>
      </c>
    </row>
    <row r="11" spans="1:12" ht="17.100000000000001" customHeight="1" thickBot="1" x14ac:dyDescent="0.25">
      <c r="A11" s="12"/>
      <c r="B11" s="58" t="s">
        <v>9</v>
      </c>
      <c r="C11" s="40">
        <v>31</v>
      </c>
      <c r="D11" s="40">
        <v>26</v>
      </c>
      <c r="E11" s="40">
        <v>14</v>
      </c>
      <c r="F11" s="40">
        <v>16</v>
      </c>
      <c r="G11" s="40">
        <v>9</v>
      </c>
    </row>
    <row r="12" spans="1:12" ht="17.100000000000001" customHeight="1" thickBot="1" x14ac:dyDescent="0.25">
      <c r="A12" s="12"/>
      <c r="B12" s="58" t="s">
        <v>54</v>
      </c>
      <c r="C12" s="40">
        <v>193</v>
      </c>
      <c r="D12" s="40">
        <v>117</v>
      </c>
      <c r="E12" s="40">
        <v>50</v>
      </c>
      <c r="F12" s="40">
        <v>56</v>
      </c>
      <c r="G12" s="40">
        <v>54</v>
      </c>
    </row>
    <row r="13" spans="1:12" ht="17.100000000000001" customHeight="1" thickBot="1" x14ac:dyDescent="0.25">
      <c r="A13" s="12"/>
      <c r="B13" s="58" t="s">
        <v>49</v>
      </c>
      <c r="C13" s="40">
        <v>91</v>
      </c>
      <c r="D13" s="40">
        <v>83</v>
      </c>
      <c r="E13" s="40">
        <v>39</v>
      </c>
      <c r="F13" s="40">
        <v>56</v>
      </c>
      <c r="G13" s="40">
        <v>18</v>
      </c>
    </row>
    <row r="14" spans="1:12" ht="17.100000000000001" customHeight="1" thickBot="1" x14ac:dyDescent="0.25">
      <c r="A14" s="12"/>
      <c r="B14" s="58" t="s">
        <v>26</v>
      </c>
      <c r="C14" s="40">
        <v>435</v>
      </c>
      <c r="D14" s="40">
        <v>402</v>
      </c>
      <c r="E14" s="40">
        <v>376</v>
      </c>
      <c r="F14" s="40">
        <v>354</v>
      </c>
      <c r="G14" s="40">
        <v>299</v>
      </c>
    </row>
    <row r="15" spans="1:12" ht="17.100000000000001" customHeight="1" thickBot="1" x14ac:dyDescent="0.25">
      <c r="A15" s="12"/>
      <c r="B15" s="58" t="s">
        <v>48</v>
      </c>
      <c r="C15" s="40">
        <v>741</v>
      </c>
      <c r="D15" s="40">
        <v>511</v>
      </c>
      <c r="E15" s="40">
        <v>271</v>
      </c>
      <c r="F15" s="40">
        <v>379</v>
      </c>
      <c r="G15" s="40">
        <v>304</v>
      </c>
    </row>
    <row r="16" spans="1:12" ht="17.100000000000001" customHeight="1" thickBot="1" x14ac:dyDescent="0.25">
      <c r="A16" s="12"/>
      <c r="B16" s="58" t="s">
        <v>21</v>
      </c>
      <c r="C16" s="40">
        <v>28</v>
      </c>
      <c r="D16" s="40">
        <v>17</v>
      </c>
      <c r="E16" s="40">
        <v>10</v>
      </c>
      <c r="F16" s="40">
        <v>16</v>
      </c>
      <c r="G16" s="40">
        <v>11</v>
      </c>
    </row>
    <row r="17" spans="1:10" ht="17.100000000000001" customHeight="1" thickBot="1" x14ac:dyDescent="0.25">
      <c r="A17" s="12"/>
      <c r="B17" s="58" t="s">
        <v>10</v>
      </c>
      <c r="C17" s="40">
        <v>84</v>
      </c>
      <c r="D17" s="40">
        <v>74</v>
      </c>
      <c r="E17" s="40">
        <v>51</v>
      </c>
      <c r="F17" s="40">
        <v>68</v>
      </c>
      <c r="G17" s="40">
        <v>28</v>
      </c>
    </row>
    <row r="18" spans="1:10" ht="17.100000000000001" customHeight="1" thickBot="1" x14ac:dyDescent="0.25">
      <c r="A18" s="12"/>
      <c r="B18" s="58" t="s">
        <v>165</v>
      </c>
      <c r="C18" s="40">
        <v>107</v>
      </c>
      <c r="D18" s="40">
        <v>109</v>
      </c>
      <c r="E18" s="40">
        <v>77</v>
      </c>
      <c r="F18" s="40">
        <v>73</v>
      </c>
      <c r="G18" s="40">
        <v>72</v>
      </c>
    </row>
    <row r="19" spans="1:10" ht="17.100000000000001" customHeight="1" thickBot="1" x14ac:dyDescent="0.25">
      <c r="A19" s="12"/>
      <c r="B19" s="58" t="s">
        <v>166</v>
      </c>
      <c r="C19" s="40">
        <v>192</v>
      </c>
      <c r="D19" s="40">
        <v>228</v>
      </c>
      <c r="E19" s="40">
        <v>132</v>
      </c>
      <c r="F19" s="40">
        <v>169</v>
      </c>
      <c r="G19" s="40">
        <v>66</v>
      </c>
    </row>
    <row r="20" spans="1:10" ht="17.100000000000001" customHeight="1" thickBot="1" x14ac:dyDescent="0.25">
      <c r="A20" s="12"/>
      <c r="B20" s="58" t="s">
        <v>167</v>
      </c>
      <c r="C20" s="40">
        <v>14</v>
      </c>
      <c r="D20" s="40">
        <v>9</v>
      </c>
      <c r="E20" s="40">
        <v>12</v>
      </c>
      <c r="F20" s="40">
        <v>10</v>
      </c>
      <c r="G20" s="40">
        <v>5</v>
      </c>
    </row>
    <row r="21" spans="1:10" ht="17.100000000000001" customHeight="1" thickBot="1" x14ac:dyDescent="0.25">
      <c r="A21" s="12"/>
      <c r="B21" s="58" t="s">
        <v>51</v>
      </c>
      <c r="C21" s="40">
        <v>51</v>
      </c>
      <c r="D21" s="40">
        <v>47</v>
      </c>
      <c r="E21" s="40">
        <v>29</v>
      </c>
      <c r="F21" s="40">
        <v>14</v>
      </c>
      <c r="G21" s="40">
        <v>9</v>
      </c>
    </row>
    <row r="22" spans="1:10" ht="17.100000000000001" customHeight="1" thickBot="1" x14ac:dyDescent="0.25">
      <c r="A22" s="12"/>
      <c r="B22" s="58" t="s">
        <v>11</v>
      </c>
      <c r="C22" s="40">
        <v>18</v>
      </c>
      <c r="D22" s="40">
        <v>20</v>
      </c>
      <c r="E22" s="40">
        <v>6</v>
      </c>
      <c r="F22" s="40">
        <v>7</v>
      </c>
      <c r="G22" s="40">
        <v>2</v>
      </c>
    </row>
    <row r="23" spans="1:10" ht="17.100000000000001" customHeight="1" thickBot="1" x14ac:dyDescent="0.25">
      <c r="A23" s="12"/>
      <c r="B23" s="60" t="s">
        <v>22</v>
      </c>
      <c r="C23" s="61">
        <v>2755</v>
      </c>
      <c r="D23" s="61">
        <v>2377</v>
      </c>
      <c r="E23" s="61">
        <v>1530</v>
      </c>
      <c r="F23" s="61">
        <v>1847</v>
      </c>
      <c r="G23" s="61">
        <f>SUM(G6:G22)</f>
        <v>1308</v>
      </c>
    </row>
    <row r="24" spans="1:10" ht="15" customHeight="1" x14ac:dyDescent="0.2">
      <c r="J24" s="97"/>
    </row>
    <row r="25" spans="1:10" ht="15" customHeight="1" x14ac:dyDescent="0.2"/>
    <row r="26" spans="1:10" ht="15" customHeight="1" x14ac:dyDescent="0.2">
      <c r="B26" s="62"/>
      <c r="C26" s="67"/>
      <c r="D26" s="67"/>
      <c r="E26" s="67"/>
      <c r="F26" s="67"/>
      <c r="G26" s="67"/>
      <c r="H26" s="67"/>
    </row>
    <row r="27" spans="1:10" ht="15" customHeight="1" x14ac:dyDescent="0.2">
      <c r="B27" s="57"/>
      <c r="C27" s="12"/>
      <c r="D27" s="12"/>
      <c r="E27" s="12"/>
    </row>
    <row r="28" spans="1:10" ht="15" customHeight="1" x14ac:dyDescent="0.2"/>
    <row r="29" spans="1:10" ht="39" customHeight="1" x14ac:dyDescent="0.2">
      <c r="B29" s="12"/>
      <c r="C29" s="39" t="s">
        <v>262</v>
      </c>
    </row>
    <row r="30" spans="1:10" ht="17.100000000000001" customHeight="1" thickBot="1" x14ac:dyDescent="0.25">
      <c r="B30" s="58" t="s">
        <v>52</v>
      </c>
      <c r="C30" s="36">
        <f t="shared" ref="C30:C47" si="0">+(G6-C6)/C6</f>
        <v>-0.36417322834645671</v>
      </c>
    </row>
    <row r="31" spans="1:10" ht="17.100000000000001" customHeight="1" thickBot="1" x14ac:dyDescent="0.25">
      <c r="B31" s="58" t="s">
        <v>53</v>
      </c>
      <c r="C31" s="36">
        <f t="shared" si="0"/>
        <v>-0.10638297872340426</v>
      </c>
    </row>
    <row r="32" spans="1:10" ht="17.100000000000001" customHeight="1" thickBot="1" x14ac:dyDescent="0.25">
      <c r="B32" s="58" t="s">
        <v>164</v>
      </c>
      <c r="C32" s="36">
        <f t="shared" si="0"/>
        <v>-0.68965517241379315</v>
      </c>
    </row>
    <row r="33" spans="2:3" ht="17.100000000000001" customHeight="1" thickBot="1" x14ac:dyDescent="0.25">
      <c r="B33" s="58" t="s">
        <v>47</v>
      </c>
      <c r="C33" s="36">
        <f t="shared" si="0"/>
        <v>-0.48648648648648651</v>
      </c>
    </row>
    <row r="34" spans="2:3" ht="17.100000000000001" customHeight="1" thickBot="1" x14ac:dyDescent="0.25">
      <c r="B34" s="58" t="s">
        <v>8</v>
      </c>
      <c r="C34" s="36">
        <f t="shared" si="0"/>
        <v>-0.74496644295302017</v>
      </c>
    </row>
    <row r="35" spans="2:3" ht="17.100000000000001" customHeight="1" thickBot="1" x14ac:dyDescent="0.25">
      <c r="B35" s="58" t="s">
        <v>9</v>
      </c>
      <c r="C35" s="36">
        <f t="shared" si="0"/>
        <v>-0.70967741935483875</v>
      </c>
    </row>
    <row r="36" spans="2:3" ht="17.100000000000001" customHeight="1" thickBot="1" x14ac:dyDescent="0.25">
      <c r="B36" s="58" t="s">
        <v>54</v>
      </c>
      <c r="C36" s="36">
        <f t="shared" si="0"/>
        <v>-0.72020725388601037</v>
      </c>
    </row>
    <row r="37" spans="2:3" ht="17.100000000000001" customHeight="1" thickBot="1" x14ac:dyDescent="0.25">
      <c r="B37" s="58" t="s">
        <v>49</v>
      </c>
      <c r="C37" s="36">
        <f t="shared" si="0"/>
        <v>-0.80219780219780223</v>
      </c>
    </row>
    <row r="38" spans="2:3" ht="17.100000000000001" customHeight="1" thickBot="1" x14ac:dyDescent="0.25">
      <c r="B38" s="58" t="s">
        <v>26</v>
      </c>
      <c r="C38" s="36">
        <f t="shared" si="0"/>
        <v>-0.31264367816091954</v>
      </c>
    </row>
    <row r="39" spans="2:3" ht="17.100000000000001" customHeight="1" thickBot="1" x14ac:dyDescent="0.25">
      <c r="B39" s="58" t="s">
        <v>48</v>
      </c>
      <c r="C39" s="36">
        <f t="shared" si="0"/>
        <v>-0.58974358974358976</v>
      </c>
    </row>
    <row r="40" spans="2:3" ht="17.100000000000001" customHeight="1" thickBot="1" x14ac:dyDescent="0.25">
      <c r="B40" s="58" t="s">
        <v>21</v>
      </c>
      <c r="C40" s="36">
        <f t="shared" si="0"/>
        <v>-0.6071428571428571</v>
      </c>
    </row>
    <row r="41" spans="2:3" ht="17.100000000000001" customHeight="1" thickBot="1" x14ac:dyDescent="0.25">
      <c r="B41" s="58" t="s">
        <v>10</v>
      </c>
      <c r="C41" s="36">
        <f t="shared" si="0"/>
        <v>-0.66666666666666663</v>
      </c>
    </row>
    <row r="42" spans="2:3" ht="17.100000000000001" customHeight="1" thickBot="1" x14ac:dyDescent="0.25">
      <c r="B42" s="58" t="s">
        <v>165</v>
      </c>
      <c r="C42" s="36">
        <f t="shared" si="0"/>
        <v>-0.32710280373831774</v>
      </c>
    </row>
    <row r="43" spans="2:3" ht="17.100000000000001" customHeight="1" thickBot="1" x14ac:dyDescent="0.25">
      <c r="B43" s="58" t="s">
        <v>166</v>
      </c>
      <c r="C43" s="36">
        <f t="shared" si="0"/>
        <v>-0.65625</v>
      </c>
    </row>
    <row r="44" spans="2:3" ht="17.100000000000001" customHeight="1" thickBot="1" x14ac:dyDescent="0.25">
      <c r="B44" s="58" t="s">
        <v>167</v>
      </c>
      <c r="C44" s="36">
        <f t="shared" si="0"/>
        <v>-0.6428571428571429</v>
      </c>
    </row>
    <row r="45" spans="2:3" ht="17.100000000000001" customHeight="1" thickBot="1" x14ac:dyDescent="0.25">
      <c r="B45" s="58" t="s">
        <v>51</v>
      </c>
      <c r="C45" s="36">
        <f t="shared" si="0"/>
        <v>-0.82352941176470584</v>
      </c>
    </row>
    <row r="46" spans="2:3" ht="17.100000000000001" customHeight="1" thickBot="1" x14ac:dyDescent="0.25">
      <c r="B46" s="58" t="s">
        <v>11</v>
      </c>
      <c r="C46" s="36">
        <f t="shared" si="0"/>
        <v>-0.88888888888888884</v>
      </c>
    </row>
    <row r="47" spans="2:3" ht="17.100000000000001" customHeight="1" thickBot="1" x14ac:dyDescent="0.25">
      <c r="B47" s="60" t="s">
        <v>22</v>
      </c>
      <c r="C47" s="69">
        <f t="shared" si="0"/>
        <v>-0.52522686025408349</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240</v>
      </c>
      <c r="D53" s="38" t="s">
        <v>244</v>
      </c>
      <c r="E53" s="38" t="s">
        <v>247</v>
      </c>
      <c r="F53" s="64" t="s">
        <v>253</v>
      </c>
      <c r="G53" s="38" t="s">
        <v>261</v>
      </c>
      <c r="H53" s="12"/>
      <c r="I53" s="12"/>
      <c r="J53" s="12"/>
      <c r="K53" s="12"/>
      <c r="L53" s="12"/>
      <c r="M53" s="12"/>
      <c r="N53" s="12"/>
      <c r="O53" s="12"/>
      <c r="P53" s="12">
        <v>2022</v>
      </c>
      <c r="Q53" s="12">
        <v>2023</v>
      </c>
      <c r="R53" s="12"/>
      <c r="S53" s="12"/>
      <c r="T53" s="12"/>
      <c r="U53" s="12"/>
      <c r="V53" s="12"/>
    </row>
    <row r="54" spans="1:28" ht="15" thickBot="1" x14ac:dyDescent="0.25">
      <c r="A54" s="12"/>
      <c r="B54" s="58" t="s">
        <v>52</v>
      </c>
      <c r="C54" s="110">
        <v>5.8603163601805806</v>
      </c>
      <c r="D54" s="110">
        <v>5.4219462387497499</v>
      </c>
      <c r="E54" s="110">
        <v>3.8299705346062063</v>
      </c>
      <c r="F54" s="110">
        <v>5.0297203406274278</v>
      </c>
      <c r="G54" s="110">
        <f>+G6/$Q54*100000</f>
        <v>3.6934804581150735</v>
      </c>
      <c r="H54" s="12"/>
      <c r="I54" s="12"/>
      <c r="J54" s="12"/>
      <c r="K54" s="12"/>
      <c r="L54" s="12"/>
      <c r="M54" s="12"/>
      <c r="N54" s="12"/>
      <c r="O54" s="12"/>
      <c r="P54" s="12">
        <v>8668474</v>
      </c>
      <c r="Q54" s="12">
        <v>8745139</v>
      </c>
      <c r="R54" s="12"/>
      <c r="S54" s="12"/>
      <c r="T54" s="12"/>
      <c r="U54" s="12"/>
      <c r="V54" s="12"/>
    </row>
    <row r="55" spans="1:28" ht="15" thickBot="1" x14ac:dyDescent="0.25">
      <c r="A55" s="12"/>
      <c r="B55" s="58" t="s">
        <v>53</v>
      </c>
      <c r="C55" s="110">
        <v>3.543652902967998</v>
      </c>
      <c r="D55" s="110">
        <v>5.2023840490381241</v>
      </c>
      <c r="E55" s="110">
        <v>2.7896842002088493</v>
      </c>
      <c r="F55" s="110">
        <v>3.543652902967998</v>
      </c>
      <c r="G55" s="110">
        <f t="shared" ref="G55:G71" si="1">+G7/$Q55*100000</f>
        <v>3.112660524349899</v>
      </c>
      <c r="H55" s="12"/>
      <c r="I55" s="12"/>
      <c r="J55" s="12"/>
      <c r="K55" s="12"/>
      <c r="L55" s="12"/>
      <c r="M55" s="12"/>
      <c r="N55" s="12"/>
      <c r="O55" s="12"/>
      <c r="P55" s="12">
        <v>1326315</v>
      </c>
      <c r="Q55" s="12">
        <v>1349328</v>
      </c>
      <c r="R55" s="12"/>
      <c r="S55" s="12"/>
      <c r="T55" s="12"/>
      <c r="U55" s="12"/>
      <c r="V55" s="12"/>
    </row>
    <row r="56" spans="1:28" ht="15" thickBot="1" x14ac:dyDescent="0.25">
      <c r="A56" s="12"/>
      <c r="B56" s="58" t="s">
        <v>164</v>
      </c>
      <c r="C56" s="110">
        <v>2.8864739829160553</v>
      </c>
      <c r="D56" s="110">
        <v>2.5878732260626705</v>
      </c>
      <c r="E56" s="110">
        <v>2.1897388835914904</v>
      </c>
      <c r="F56" s="110">
        <v>3.0855411541516458</v>
      </c>
      <c r="G56" s="110">
        <f t="shared" si="1"/>
        <v>0.89409450578926186</v>
      </c>
      <c r="H56" s="12"/>
      <c r="I56" s="12"/>
      <c r="J56" s="12"/>
      <c r="K56" s="12"/>
      <c r="L56" s="12"/>
      <c r="M56" s="12"/>
      <c r="N56" s="12"/>
      <c r="O56" s="12"/>
      <c r="P56" s="12">
        <v>1004686</v>
      </c>
      <c r="Q56" s="12">
        <v>1006605</v>
      </c>
      <c r="R56" s="12"/>
      <c r="S56" s="12"/>
      <c r="T56" s="12"/>
      <c r="U56" s="12"/>
      <c r="V56" s="12"/>
    </row>
    <row r="57" spans="1:28" ht="15" thickBot="1" x14ac:dyDescent="0.25">
      <c r="A57" s="12"/>
      <c r="B57" s="58" t="s">
        <v>47</v>
      </c>
      <c r="C57" s="110">
        <v>3.1444964089001148</v>
      </c>
      <c r="D57" s="110">
        <v>2.5495916828919847</v>
      </c>
      <c r="E57" s="110">
        <v>1.3597822308757253</v>
      </c>
      <c r="F57" s="110">
        <v>2.5495916828919847</v>
      </c>
      <c r="G57" s="110">
        <f t="shared" si="1"/>
        <v>1.5745082147894385</v>
      </c>
      <c r="H57" s="12"/>
      <c r="I57" s="12"/>
      <c r="J57" s="12"/>
      <c r="K57" s="12"/>
      <c r="L57" s="12"/>
      <c r="M57" s="12"/>
      <c r="N57" s="12"/>
      <c r="O57" s="12"/>
      <c r="P57" s="12">
        <v>1176659</v>
      </c>
      <c r="Q57" s="12">
        <v>1206726</v>
      </c>
      <c r="R57" s="12"/>
      <c r="S57" s="12"/>
      <c r="T57" s="12"/>
      <c r="U57" s="12"/>
      <c r="V57" s="12"/>
    </row>
    <row r="58" spans="1:28" ht="15" thickBot="1" x14ac:dyDescent="0.25">
      <c r="A58" s="12"/>
      <c r="B58" s="58" t="s">
        <v>8</v>
      </c>
      <c r="C58" s="110">
        <v>6.8420779528502766</v>
      </c>
      <c r="D58" s="110">
        <v>6.3828780902428752</v>
      </c>
      <c r="E58" s="110">
        <v>2.5715192306014463</v>
      </c>
      <c r="F58" s="110">
        <v>3.903198832162909</v>
      </c>
      <c r="G58" s="110">
        <f t="shared" si="1"/>
        <v>1.7172005654108808</v>
      </c>
      <c r="H58" s="12"/>
      <c r="I58" s="12"/>
      <c r="J58" s="12"/>
      <c r="K58" s="12"/>
      <c r="L58" s="12"/>
      <c r="M58" s="12"/>
      <c r="N58" s="12"/>
      <c r="O58" s="12"/>
      <c r="P58" s="12">
        <v>2177701</v>
      </c>
      <c r="Q58" s="12">
        <v>2212904</v>
      </c>
      <c r="R58" s="12"/>
      <c r="S58" s="12"/>
      <c r="T58" s="12"/>
      <c r="U58" s="12"/>
      <c r="V58" s="12"/>
    </row>
    <row r="59" spans="1:28" ht="15" thickBot="1" x14ac:dyDescent="0.25">
      <c r="A59" s="12"/>
      <c r="B59" s="58" t="s">
        <v>9</v>
      </c>
      <c r="C59" s="110">
        <v>5.2955063358170964</v>
      </c>
      <c r="D59" s="110">
        <v>4.4413924106853067</v>
      </c>
      <c r="E59" s="110">
        <v>2.3915189903690113</v>
      </c>
      <c r="F59" s="110">
        <v>2.7331645604217272</v>
      </c>
      <c r="G59" s="110">
        <f t="shared" si="1"/>
        <v>1.5292364522393969</v>
      </c>
      <c r="H59" s="12"/>
      <c r="I59" s="12"/>
      <c r="J59" s="12"/>
      <c r="K59" s="12"/>
      <c r="L59" s="12"/>
      <c r="M59" s="12"/>
      <c r="N59" s="12"/>
      <c r="O59" s="12"/>
      <c r="P59" s="12">
        <v>585402</v>
      </c>
      <c r="Q59" s="12">
        <v>588529</v>
      </c>
      <c r="R59" s="12"/>
      <c r="S59" s="12"/>
      <c r="T59" s="12"/>
      <c r="U59" s="12"/>
      <c r="V59" s="12"/>
    </row>
    <row r="60" spans="1:28" ht="15" thickBot="1" x14ac:dyDescent="0.25">
      <c r="A60" s="12"/>
      <c r="B60" s="58" t="s">
        <v>55</v>
      </c>
      <c r="C60" s="110">
        <v>8.1343988131364213</v>
      </c>
      <c r="D60" s="110">
        <v>4.9312158608132712</v>
      </c>
      <c r="E60" s="110">
        <v>2.1073572054757572</v>
      </c>
      <c r="F60" s="110">
        <v>2.3602400701328476</v>
      </c>
      <c r="G60" s="110">
        <f t="shared" si="1"/>
        <v>2.2664687283977201</v>
      </c>
      <c r="H60" s="12"/>
      <c r="I60" s="12"/>
      <c r="J60" s="12"/>
      <c r="K60" s="12"/>
      <c r="L60" s="12"/>
      <c r="M60" s="12"/>
      <c r="N60" s="12"/>
      <c r="O60" s="12"/>
      <c r="P60" s="12">
        <v>2372640</v>
      </c>
      <c r="Q60" s="12">
        <v>2382561</v>
      </c>
      <c r="R60" s="12"/>
      <c r="S60" s="12"/>
      <c r="T60" s="12"/>
      <c r="U60" s="12"/>
      <c r="V60" s="12"/>
    </row>
    <row r="61" spans="1:28" ht="15" thickBot="1" x14ac:dyDescent="0.25">
      <c r="A61" s="12"/>
      <c r="B61" s="58" t="s">
        <v>49</v>
      </c>
      <c r="C61" s="110">
        <v>4.4318296930641372</v>
      </c>
      <c r="D61" s="110">
        <v>4.0422182914760816</v>
      </c>
      <c r="E61" s="110">
        <v>1.8993555827417734</v>
      </c>
      <c r="F61" s="110">
        <v>2.7272798111163925</v>
      </c>
      <c r="G61" s="110">
        <f t="shared" si="1"/>
        <v>0.86512466206067884</v>
      </c>
      <c r="H61" s="12"/>
      <c r="I61" s="12"/>
      <c r="J61" s="12"/>
      <c r="K61" s="12"/>
      <c r="L61" s="12"/>
      <c r="M61" s="12"/>
      <c r="N61" s="12"/>
      <c r="O61" s="12"/>
      <c r="P61" s="12">
        <v>2053328</v>
      </c>
      <c r="Q61" s="12">
        <v>2080625</v>
      </c>
      <c r="R61" s="12"/>
      <c r="S61" s="12"/>
      <c r="T61" s="12"/>
      <c r="U61" s="12"/>
      <c r="V61" s="12"/>
    </row>
    <row r="62" spans="1:28" ht="15" thickBot="1" x14ac:dyDescent="0.25">
      <c r="A62" s="12"/>
      <c r="B62" s="58" t="s">
        <v>26</v>
      </c>
      <c r="C62" s="110">
        <v>5.5822111484841219</v>
      </c>
      <c r="D62" s="110">
        <v>5.15873306135774</v>
      </c>
      <c r="E62" s="110">
        <v>4.8250836593793789</v>
      </c>
      <c r="F62" s="110">
        <v>4.5427649346284582</v>
      </c>
      <c r="G62" s="110">
        <f t="shared" si="1"/>
        <v>3.7852624414866787</v>
      </c>
      <c r="H62" s="12"/>
      <c r="I62" s="12"/>
      <c r="J62" s="12"/>
      <c r="K62" s="12"/>
      <c r="L62" s="12"/>
      <c r="M62" s="12"/>
      <c r="N62" s="12"/>
      <c r="O62" s="12"/>
      <c r="P62" s="12">
        <v>7792611</v>
      </c>
      <c r="Q62" s="12">
        <v>7899056</v>
      </c>
      <c r="R62" s="12"/>
      <c r="S62" s="12"/>
      <c r="T62" s="12"/>
      <c r="U62" s="12"/>
      <c r="V62" s="12"/>
    </row>
    <row r="63" spans="1:28" ht="15" thickBot="1" x14ac:dyDescent="0.25">
      <c r="A63" s="12"/>
      <c r="B63" s="58" t="s">
        <v>230</v>
      </c>
      <c r="C63" s="110">
        <v>14.535205896781992</v>
      </c>
      <c r="D63" s="110">
        <v>10.023603526660725</v>
      </c>
      <c r="E63" s="110">
        <v>5.315844531751579</v>
      </c>
      <c r="F63" s="110">
        <v>7.434336079460695</v>
      </c>
      <c r="G63" s="110">
        <f t="shared" si="1"/>
        <v>5.825686640531563</v>
      </c>
      <c r="H63" s="12"/>
      <c r="I63" s="12"/>
      <c r="J63" s="12"/>
      <c r="K63" s="12"/>
      <c r="L63" s="12"/>
      <c r="M63" s="12"/>
      <c r="N63" s="12"/>
      <c r="O63" s="12"/>
      <c r="P63" s="12">
        <v>5097967</v>
      </c>
      <c r="Q63" s="12">
        <v>5218269</v>
      </c>
      <c r="R63" s="12"/>
      <c r="S63" s="12"/>
      <c r="T63" s="12"/>
      <c r="U63" s="12"/>
      <c r="V63" s="12"/>
    </row>
    <row r="64" spans="1:28" ht="15" thickBot="1" x14ac:dyDescent="0.25">
      <c r="A64" s="12"/>
      <c r="B64" s="58" t="s">
        <v>21</v>
      </c>
      <c r="C64" s="110">
        <v>2.6545920650450903</v>
      </c>
      <c r="D64" s="110">
        <v>1.6117166109202332</v>
      </c>
      <c r="E64" s="110">
        <v>0.94806859465896076</v>
      </c>
      <c r="F64" s="110">
        <v>1.5169097514543373</v>
      </c>
      <c r="G64" s="110">
        <f t="shared" si="1"/>
        <v>1.043341348091871</v>
      </c>
      <c r="H64" s="12"/>
      <c r="I64" s="12"/>
      <c r="J64" s="12"/>
      <c r="K64" s="12"/>
      <c r="L64" s="12"/>
      <c r="M64" s="12"/>
      <c r="N64" s="12"/>
      <c r="O64" s="12"/>
      <c r="P64" s="12">
        <v>1054776</v>
      </c>
      <c r="Q64" s="12">
        <v>1054305</v>
      </c>
      <c r="R64" s="12"/>
      <c r="S64" s="12"/>
      <c r="T64" s="12"/>
      <c r="U64" s="12"/>
      <c r="V64" s="12"/>
    </row>
    <row r="65" spans="1:28" ht="15" thickBot="1" x14ac:dyDescent="0.25">
      <c r="A65" s="12"/>
      <c r="B65" s="58" t="s">
        <v>10</v>
      </c>
      <c r="C65" s="110">
        <v>3.1221380401298808</v>
      </c>
      <c r="D65" s="110">
        <v>2.7504549401144192</v>
      </c>
      <c r="E65" s="110">
        <v>1.8955838100788562</v>
      </c>
      <c r="F65" s="110">
        <v>2.5274450801051418</v>
      </c>
      <c r="G65" s="110">
        <f t="shared" si="1"/>
        <v>1.0371461294447268</v>
      </c>
      <c r="H65" s="12"/>
      <c r="I65" s="12"/>
      <c r="J65" s="12"/>
      <c r="K65" s="12"/>
      <c r="L65" s="12"/>
      <c r="M65" s="12"/>
      <c r="N65" s="12"/>
      <c r="O65" s="12"/>
      <c r="P65" s="12">
        <v>2690464</v>
      </c>
      <c r="Q65" s="12">
        <v>2699716</v>
      </c>
      <c r="R65" s="12"/>
      <c r="S65" s="12"/>
      <c r="T65" s="12"/>
      <c r="U65" s="12"/>
      <c r="V65" s="12"/>
    </row>
    <row r="66" spans="1:28" ht="15" thickBot="1" x14ac:dyDescent="0.25">
      <c r="A66" s="12"/>
      <c r="B66" s="58" t="s">
        <v>165</v>
      </c>
      <c r="C66" s="110">
        <v>1.5851062821169197</v>
      </c>
      <c r="D66" s="110">
        <v>1.6147344369228436</v>
      </c>
      <c r="E66" s="110">
        <v>1.1406839600280638</v>
      </c>
      <c r="F66" s="110">
        <v>1.0814276504162164</v>
      </c>
      <c r="G66" s="110">
        <f t="shared" si="1"/>
        <v>1.0512551109979389</v>
      </c>
      <c r="H66" s="12"/>
      <c r="I66" s="12"/>
      <c r="J66" s="12"/>
      <c r="K66" s="12"/>
      <c r="L66" s="12"/>
      <c r="M66" s="12"/>
      <c r="N66" s="12"/>
      <c r="O66" s="12"/>
      <c r="P66" s="12">
        <v>6750336</v>
      </c>
      <c r="Q66" s="12">
        <v>6848956</v>
      </c>
      <c r="R66" s="12"/>
      <c r="S66" s="12"/>
      <c r="T66" s="12"/>
      <c r="U66" s="12"/>
      <c r="V66" s="12"/>
    </row>
    <row r="67" spans="1:28" ht="15" thickBot="1" x14ac:dyDescent="0.25">
      <c r="A67" s="12"/>
      <c r="B67" s="58" t="s">
        <v>166</v>
      </c>
      <c r="C67" s="110">
        <v>12.533635185047373</v>
      </c>
      <c r="D67" s="110">
        <v>14.883691782243755</v>
      </c>
      <c r="E67" s="110">
        <v>8.6168741897200682</v>
      </c>
      <c r="F67" s="110">
        <v>11.032210136838573</v>
      </c>
      <c r="G67" s="110">
        <f t="shared" si="1"/>
        <v>4.2506984670435619</v>
      </c>
      <c r="H67" s="12"/>
      <c r="I67" s="12"/>
      <c r="J67" s="12"/>
      <c r="K67" s="12"/>
      <c r="L67" s="12"/>
      <c r="M67" s="12"/>
      <c r="N67" s="12"/>
      <c r="O67" s="12"/>
      <c r="P67" s="12">
        <v>1531878</v>
      </c>
      <c r="Q67" s="12">
        <v>1552686</v>
      </c>
      <c r="R67" s="12"/>
      <c r="S67" s="12"/>
      <c r="T67" s="12"/>
      <c r="U67" s="12"/>
      <c r="V67" s="12"/>
    </row>
    <row r="68" spans="1:28" ht="15" thickBot="1" x14ac:dyDescent="0.25">
      <c r="A68" s="12"/>
      <c r="B68" s="58" t="s">
        <v>167</v>
      </c>
      <c r="C68" s="110">
        <v>2.1080622842059458</v>
      </c>
      <c r="D68" s="110">
        <v>1.3551828969895365</v>
      </c>
      <c r="E68" s="110">
        <v>1.8069105293193821</v>
      </c>
      <c r="F68" s="110">
        <v>1.5057587744328185</v>
      </c>
      <c r="G68" s="110">
        <f t="shared" si="1"/>
        <v>0.74382624218982452</v>
      </c>
      <c r="H68" s="12"/>
      <c r="I68" s="12"/>
      <c r="J68" s="12"/>
      <c r="K68" s="12"/>
      <c r="L68" s="12"/>
      <c r="M68" s="12"/>
      <c r="N68" s="12"/>
      <c r="O68" s="12"/>
      <c r="P68" s="12">
        <v>664117</v>
      </c>
      <c r="Q68" s="12">
        <v>672200</v>
      </c>
      <c r="R68" s="12"/>
      <c r="S68" s="12"/>
      <c r="T68" s="12"/>
      <c r="U68" s="12"/>
      <c r="V68" s="12"/>
    </row>
    <row r="69" spans="1:28" ht="15" thickBot="1" x14ac:dyDescent="0.25">
      <c r="A69" s="12"/>
      <c r="B69" s="58" t="s">
        <v>51</v>
      </c>
      <c r="C69" s="110">
        <v>2.309600602126463</v>
      </c>
      <c r="D69" s="110">
        <v>2.1284554568616425</v>
      </c>
      <c r="E69" s="110">
        <v>1.3133023031699493</v>
      </c>
      <c r="F69" s="110">
        <v>0.63400800842687222</v>
      </c>
      <c r="G69" s="110">
        <f t="shared" si="1"/>
        <v>0.40542202405594102</v>
      </c>
      <c r="H69" s="12"/>
      <c r="I69" s="12"/>
      <c r="J69" s="12"/>
      <c r="K69" s="12"/>
      <c r="L69" s="12"/>
      <c r="M69" s="12"/>
      <c r="N69" s="12"/>
      <c r="O69" s="12"/>
      <c r="P69" s="12">
        <v>2208174</v>
      </c>
      <c r="Q69" s="12">
        <v>2219909</v>
      </c>
      <c r="R69" s="12"/>
      <c r="S69" s="12"/>
      <c r="T69" s="12"/>
      <c r="U69" s="12"/>
      <c r="V69" s="12"/>
    </row>
    <row r="70" spans="1:28" ht="15" thickBot="1" x14ac:dyDescent="0.25">
      <c r="A70" s="12"/>
      <c r="B70" s="58" t="s">
        <v>11</v>
      </c>
      <c r="C70" s="110">
        <v>5.6268990784389734</v>
      </c>
      <c r="D70" s="110">
        <v>6.2521100871544144</v>
      </c>
      <c r="E70" s="110">
        <v>1.8756330261463243</v>
      </c>
      <c r="F70" s="110">
        <v>2.1882385305040453</v>
      </c>
      <c r="G70" s="110">
        <f t="shared" si="1"/>
        <v>0.6206111157656945</v>
      </c>
      <c r="H70" s="12"/>
      <c r="I70" s="12"/>
      <c r="J70" s="12"/>
      <c r="K70" s="12"/>
      <c r="L70" s="12"/>
      <c r="M70" s="12"/>
      <c r="N70" s="12"/>
      <c r="O70" s="12"/>
      <c r="P70" s="12">
        <v>319892</v>
      </c>
      <c r="Q70" s="12">
        <v>322263</v>
      </c>
      <c r="R70" s="12"/>
      <c r="S70" s="12"/>
      <c r="T70" s="12"/>
      <c r="U70" s="12"/>
      <c r="V70" s="12"/>
    </row>
    <row r="71" spans="1:28" ht="15" thickBot="1" x14ac:dyDescent="0.25">
      <c r="A71" s="12"/>
      <c r="B71" s="60" t="s">
        <v>22</v>
      </c>
      <c r="C71" s="111">
        <v>5.8030029012908155</v>
      </c>
      <c r="D71" s="111">
        <v>5.0068014142897521</v>
      </c>
      <c r="E71" s="111">
        <v>3.2227203045281119</v>
      </c>
      <c r="F71" s="111">
        <v>3.8904342499760927</v>
      </c>
      <c r="G71" s="111">
        <f t="shared" si="1"/>
        <v>2.721610630860813</v>
      </c>
      <c r="H71" s="12"/>
      <c r="I71" s="12"/>
      <c r="J71" s="12"/>
      <c r="K71" s="12"/>
      <c r="L71" s="12"/>
      <c r="M71" s="12"/>
      <c r="N71" s="12"/>
      <c r="O71" s="12"/>
      <c r="P71" s="12">
        <v>47475420</v>
      </c>
      <c r="Q71" s="12">
        <v>48059777</v>
      </c>
      <c r="R71" s="12"/>
      <c r="S71" s="12"/>
      <c r="T71" s="12"/>
      <c r="U71" s="12"/>
      <c r="V71" s="12"/>
    </row>
    <row r="72" spans="1:28" ht="13.5" thickBot="1" x14ac:dyDescent="0.25">
      <c r="A72" s="12"/>
      <c r="B72" s="12"/>
      <c r="C72" s="110"/>
      <c r="D72" s="110"/>
      <c r="E72" s="110"/>
      <c r="F72" s="110"/>
      <c r="G72" s="110"/>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0"/>
      <c r="D73" s="110"/>
      <c r="E73" s="110"/>
      <c r="F73" s="110"/>
      <c r="G73" s="110"/>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zoomScaleNormal="100" workbookViewId="0"/>
  </sheetViews>
  <sheetFormatPr baseColWidth="10" defaultRowHeight="12.75" x14ac:dyDescent="0.2"/>
  <cols>
    <col min="2" max="2" width="32.85546875" bestFit="1" customWidth="1"/>
    <col min="3" max="15" width="12.28515625" customWidth="1"/>
    <col min="16" max="16" width="12.28515625" hidden="1" customWidth="1"/>
    <col min="17" max="17" width="11.85546875" hidden="1" customWidth="1"/>
    <col min="18" max="19" width="12.28515625" hidden="1" customWidth="1"/>
    <col min="20" max="20" width="13.5703125" hidden="1" customWidth="1"/>
    <col min="21" max="58" width="12.28515625" customWidth="1"/>
  </cols>
  <sheetData>
    <row r="2" spans="1:15" ht="40.5" customHeight="1" x14ac:dyDescent="0.2">
      <c r="B2" s="10"/>
    </row>
    <row r="3" spans="1:15" ht="27.95" customHeight="1" x14ac:dyDescent="0.25">
      <c r="A3" s="12"/>
      <c r="B3" s="57"/>
      <c r="C3" s="56"/>
      <c r="D3" s="12"/>
      <c r="E3" s="12"/>
      <c r="F3" s="12"/>
      <c r="G3" s="12"/>
      <c r="H3" s="12"/>
      <c r="I3" s="12"/>
      <c r="J3" s="12"/>
      <c r="K3" s="12"/>
      <c r="L3" s="12"/>
      <c r="O3" s="94"/>
    </row>
    <row r="4" spans="1:15" x14ac:dyDescent="0.2">
      <c r="A4" s="12"/>
      <c r="B4" s="12"/>
      <c r="C4" s="12"/>
      <c r="D4" s="12"/>
      <c r="E4" s="12"/>
      <c r="F4" s="12"/>
      <c r="G4" s="12"/>
      <c r="H4" s="12"/>
      <c r="I4" s="12"/>
      <c r="J4" s="12"/>
      <c r="K4" s="12"/>
      <c r="L4" s="12"/>
    </row>
    <row r="5" spans="1:15" ht="39" customHeight="1" x14ac:dyDescent="0.2">
      <c r="A5" s="12"/>
      <c r="B5" s="12"/>
      <c r="C5" s="38" t="s">
        <v>240</v>
      </c>
      <c r="D5" s="38" t="s">
        <v>244</v>
      </c>
      <c r="E5" s="38" t="s">
        <v>247</v>
      </c>
      <c r="F5" s="64" t="s">
        <v>253</v>
      </c>
      <c r="G5" s="38" t="s">
        <v>261</v>
      </c>
    </row>
    <row r="6" spans="1:15" ht="17.100000000000001" customHeight="1" thickBot="1" x14ac:dyDescent="0.25">
      <c r="A6" s="12"/>
      <c r="B6" s="58" t="s">
        <v>52</v>
      </c>
      <c r="C6" s="40">
        <v>1224</v>
      </c>
      <c r="D6" s="40">
        <v>1313</v>
      </c>
      <c r="E6" s="40">
        <v>888</v>
      </c>
      <c r="F6" s="40">
        <v>1081</v>
      </c>
      <c r="G6" s="40">
        <v>853</v>
      </c>
    </row>
    <row r="7" spans="1:15" ht="17.100000000000001" customHeight="1" thickBot="1" x14ac:dyDescent="0.25">
      <c r="A7" s="12"/>
      <c r="B7" s="58" t="s">
        <v>53</v>
      </c>
      <c r="C7" s="40">
        <v>173</v>
      </c>
      <c r="D7" s="40">
        <v>193</v>
      </c>
      <c r="E7" s="40">
        <v>122</v>
      </c>
      <c r="F7" s="40">
        <v>197</v>
      </c>
      <c r="G7" s="40">
        <v>140</v>
      </c>
    </row>
    <row r="8" spans="1:15" ht="17.100000000000001" customHeight="1" thickBot="1" x14ac:dyDescent="0.25">
      <c r="A8" s="12"/>
      <c r="B8" s="58" t="s">
        <v>164</v>
      </c>
      <c r="C8" s="40">
        <v>167</v>
      </c>
      <c r="D8" s="40">
        <v>170</v>
      </c>
      <c r="E8" s="40">
        <v>116</v>
      </c>
      <c r="F8" s="40">
        <v>168</v>
      </c>
      <c r="G8" s="40">
        <v>90</v>
      </c>
    </row>
    <row r="9" spans="1:15" ht="17.100000000000001" customHeight="1" thickBot="1" x14ac:dyDescent="0.25">
      <c r="A9" s="12"/>
      <c r="B9" s="58" t="s">
        <v>47</v>
      </c>
      <c r="C9" s="40">
        <v>279</v>
      </c>
      <c r="D9" s="40">
        <v>276</v>
      </c>
      <c r="E9" s="40">
        <v>224</v>
      </c>
      <c r="F9" s="40">
        <v>257</v>
      </c>
      <c r="G9" s="40">
        <v>172</v>
      </c>
    </row>
    <row r="10" spans="1:15" ht="17.100000000000001" customHeight="1" thickBot="1" x14ac:dyDescent="0.25">
      <c r="A10" s="12"/>
      <c r="B10" s="58" t="s">
        <v>8</v>
      </c>
      <c r="C10" s="40">
        <v>490</v>
      </c>
      <c r="D10" s="40">
        <v>554</v>
      </c>
      <c r="E10" s="40">
        <v>429</v>
      </c>
      <c r="F10" s="40">
        <v>414</v>
      </c>
      <c r="G10" s="40">
        <v>308</v>
      </c>
    </row>
    <row r="11" spans="1:15" ht="17.100000000000001" customHeight="1" thickBot="1" x14ac:dyDescent="0.25">
      <c r="A11" s="12"/>
      <c r="B11" s="58" t="s">
        <v>9</v>
      </c>
      <c r="C11" s="40">
        <v>75</v>
      </c>
      <c r="D11" s="40">
        <v>116</v>
      </c>
      <c r="E11" s="40">
        <v>69</v>
      </c>
      <c r="F11" s="40">
        <v>90</v>
      </c>
      <c r="G11" s="40">
        <v>23</v>
      </c>
    </row>
    <row r="12" spans="1:15" ht="17.100000000000001" customHeight="1" thickBot="1" x14ac:dyDescent="0.25">
      <c r="A12" s="12"/>
      <c r="B12" s="58" t="s">
        <v>54</v>
      </c>
      <c r="C12" s="40">
        <v>287</v>
      </c>
      <c r="D12" s="40">
        <v>298</v>
      </c>
      <c r="E12" s="40">
        <v>219</v>
      </c>
      <c r="F12" s="40">
        <v>286</v>
      </c>
      <c r="G12" s="40">
        <v>237</v>
      </c>
    </row>
    <row r="13" spans="1:15" ht="17.100000000000001" customHeight="1" thickBot="1" x14ac:dyDescent="0.25">
      <c r="A13" s="12"/>
      <c r="B13" s="58" t="s">
        <v>49</v>
      </c>
      <c r="C13" s="40">
        <v>288</v>
      </c>
      <c r="D13" s="40">
        <v>254</v>
      </c>
      <c r="E13" s="40">
        <v>204</v>
      </c>
      <c r="F13" s="40">
        <v>179</v>
      </c>
      <c r="G13" s="40">
        <v>115</v>
      </c>
    </row>
    <row r="14" spans="1:15" ht="17.100000000000001" customHeight="1" thickBot="1" x14ac:dyDescent="0.25">
      <c r="A14" s="12"/>
      <c r="B14" s="58" t="s">
        <v>26</v>
      </c>
      <c r="C14" s="40">
        <v>1702</v>
      </c>
      <c r="D14" s="40">
        <v>1809</v>
      </c>
      <c r="E14" s="40">
        <v>1197</v>
      </c>
      <c r="F14" s="40">
        <v>1452</v>
      </c>
      <c r="G14" s="40">
        <v>1240</v>
      </c>
    </row>
    <row r="15" spans="1:15" ht="17.100000000000001" customHeight="1" thickBot="1" x14ac:dyDescent="0.25">
      <c r="A15" s="12"/>
      <c r="B15" s="58" t="s">
        <v>48</v>
      </c>
      <c r="C15" s="40">
        <v>1054</v>
      </c>
      <c r="D15" s="40">
        <v>966</v>
      </c>
      <c r="E15" s="40">
        <v>631</v>
      </c>
      <c r="F15" s="40">
        <v>860</v>
      </c>
      <c r="G15" s="40">
        <v>675</v>
      </c>
    </row>
    <row r="16" spans="1:15" ht="17.100000000000001" customHeight="1" thickBot="1" x14ac:dyDescent="0.25">
      <c r="A16" s="12"/>
      <c r="B16" s="58" t="s">
        <v>21</v>
      </c>
      <c r="C16" s="40">
        <v>90</v>
      </c>
      <c r="D16" s="40">
        <v>92</v>
      </c>
      <c r="E16" s="40">
        <v>46</v>
      </c>
      <c r="F16" s="40">
        <v>91</v>
      </c>
      <c r="G16" s="40">
        <v>41</v>
      </c>
    </row>
    <row r="17" spans="1:36" ht="17.100000000000001" customHeight="1" thickBot="1" x14ac:dyDescent="0.25">
      <c r="A17" s="12"/>
      <c r="B17" s="58" t="s">
        <v>10</v>
      </c>
      <c r="C17" s="40">
        <v>351</v>
      </c>
      <c r="D17" s="40">
        <v>376</v>
      </c>
      <c r="E17" s="40">
        <v>249</v>
      </c>
      <c r="F17" s="40">
        <v>270</v>
      </c>
      <c r="G17" s="40">
        <v>148</v>
      </c>
    </row>
    <row r="18" spans="1:36" ht="17.100000000000001" customHeight="1" thickBot="1" x14ac:dyDescent="0.25">
      <c r="A18" s="12"/>
      <c r="B18" s="58" t="s">
        <v>165</v>
      </c>
      <c r="C18" s="40">
        <v>869</v>
      </c>
      <c r="D18" s="40">
        <v>862</v>
      </c>
      <c r="E18" s="40">
        <v>683</v>
      </c>
      <c r="F18" s="40">
        <v>816</v>
      </c>
      <c r="G18" s="40">
        <v>573</v>
      </c>
    </row>
    <row r="19" spans="1:36" ht="17.100000000000001" customHeight="1" thickBot="1" x14ac:dyDescent="0.25">
      <c r="A19" s="12"/>
      <c r="B19" s="58" t="s">
        <v>166</v>
      </c>
      <c r="C19" s="40">
        <v>316</v>
      </c>
      <c r="D19" s="40">
        <v>284</v>
      </c>
      <c r="E19" s="40">
        <v>186</v>
      </c>
      <c r="F19" s="40">
        <v>232</v>
      </c>
      <c r="G19" s="40">
        <v>96</v>
      </c>
    </row>
    <row r="20" spans="1:36" ht="17.100000000000001" customHeight="1" thickBot="1" x14ac:dyDescent="0.25">
      <c r="A20" s="12"/>
      <c r="B20" s="58" t="s">
        <v>167</v>
      </c>
      <c r="C20" s="40">
        <v>50</v>
      </c>
      <c r="D20" s="40">
        <v>55</v>
      </c>
      <c r="E20" s="40">
        <v>34</v>
      </c>
      <c r="F20" s="40">
        <v>36</v>
      </c>
      <c r="G20" s="40">
        <v>23</v>
      </c>
    </row>
    <row r="21" spans="1:36" ht="17.100000000000001" customHeight="1" thickBot="1" x14ac:dyDescent="0.25">
      <c r="A21" s="12"/>
      <c r="B21" s="58" t="s">
        <v>51</v>
      </c>
      <c r="C21" s="40">
        <v>177</v>
      </c>
      <c r="D21" s="40">
        <v>185</v>
      </c>
      <c r="E21" s="40">
        <v>116</v>
      </c>
      <c r="F21" s="40">
        <v>117</v>
      </c>
      <c r="G21" s="40">
        <v>105</v>
      </c>
    </row>
    <row r="22" spans="1:36" ht="17.100000000000001" customHeight="1" thickBot="1" x14ac:dyDescent="0.25">
      <c r="A22" s="12"/>
      <c r="B22" s="58" t="s">
        <v>11</v>
      </c>
      <c r="C22" s="40">
        <v>33</v>
      </c>
      <c r="D22" s="40">
        <v>68</v>
      </c>
      <c r="E22" s="40">
        <v>42</v>
      </c>
      <c r="F22" s="40">
        <v>36</v>
      </c>
      <c r="G22" s="40">
        <v>21</v>
      </c>
    </row>
    <row r="23" spans="1:36" ht="17.100000000000001" customHeight="1" thickBot="1" x14ac:dyDescent="0.25">
      <c r="A23" s="12"/>
      <c r="B23" s="60" t="s">
        <v>22</v>
      </c>
      <c r="C23" s="61">
        <v>7625</v>
      </c>
      <c r="D23" s="61">
        <v>7871</v>
      </c>
      <c r="E23" s="61">
        <v>5455</v>
      </c>
      <c r="F23" s="61">
        <v>6582</v>
      </c>
      <c r="G23" s="61">
        <f>SUM(G6:G22)</f>
        <v>4860</v>
      </c>
    </row>
    <row r="24" spans="1:36" ht="21.75" customHeight="1" x14ac:dyDescent="0.2"/>
    <row r="25" spans="1:36" ht="26.25" customHeight="1" thickBot="1" x14ac:dyDescent="0.25">
      <c r="B25" s="62"/>
      <c r="AJ25" s="40"/>
    </row>
    <row r="26" spans="1:36" ht="15" customHeight="1" x14ac:dyDescent="0.2">
      <c r="B26" s="62"/>
    </row>
    <row r="29" spans="1:36" ht="39" customHeight="1" x14ac:dyDescent="0.2">
      <c r="B29" s="12"/>
      <c r="C29" s="39" t="s">
        <v>262</v>
      </c>
    </row>
    <row r="30" spans="1:36" ht="17.100000000000001" customHeight="1" thickBot="1" x14ac:dyDescent="0.25">
      <c r="B30" s="58" t="s">
        <v>52</v>
      </c>
      <c r="C30" s="36">
        <f t="shared" ref="C30:C47" si="0">+(G6-C6)/C6</f>
        <v>-0.30310457516339867</v>
      </c>
    </row>
    <row r="31" spans="1:36" ht="17.100000000000001" customHeight="1" thickBot="1" x14ac:dyDescent="0.25">
      <c r="B31" s="58" t="s">
        <v>53</v>
      </c>
      <c r="C31" s="36">
        <f t="shared" si="0"/>
        <v>-0.19075144508670519</v>
      </c>
    </row>
    <row r="32" spans="1:36" ht="17.100000000000001" customHeight="1" thickBot="1" x14ac:dyDescent="0.25">
      <c r="B32" s="58" t="s">
        <v>164</v>
      </c>
      <c r="C32" s="36">
        <f t="shared" si="0"/>
        <v>-0.46107784431137727</v>
      </c>
    </row>
    <row r="33" spans="2:3" ht="17.100000000000001" customHeight="1" thickBot="1" x14ac:dyDescent="0.25">
      <c r="B33" s="58" t="s">
        <v>47</v>
      </c>
      <c r="C33" s="36">
        <f t="shared" si="0"/>
        <v>-0.38351254480286739</v>
      </c>
    </row>
    <row r="34" spans="2:3" ht="17.100000000000001" customHeight="1" thickBot="1" x14ac:dyDescent="0.25">
      <c r="B34" s="58" t="s">
        <v>8</v>
      </c>
      <c r="C34" s="36">
        <f t="shared" si="0"/>
        <v>-0.37142857142857144</v>
      </c>
    </row>
    <row r="35" spans="2:3" ht="17.100000000000001" customHeight="1" thickBot="1" x14ac:dyDescent="0.25">
      <c r="B35" s="58" t="s">
        <v>9</v>
      </c>
      <c r="C35" s="36">
        <f t="shared" si="0"/>
        <v>-0.69333333333333336</v>
      </c>
    </row>
    <row r="36" spans="2:3" ht="17.100000000000001" customHeight="1" thickBot="1" x14ac:dyDescent="0.25">
      <c r="B36" s="58" t="s">
        <v>54</v>
      </c>
      <c r="C36" s="36">
        <f t="shared" si="0"/>
        <v>-0.17421602787456447</v>
      </c>
    </row>
    <row r="37" spans="2:3" ht="17.100000000000001" customHeight="1" thickBot="1" x14ac:dyDescent="0.25">
      <c r="B37" s="58" t="s">
        <v>49</v>
      </c>
      <c r="C37" s="36">
        <f t="shared" si="0"/>
        <v>-0.60069444444444442</v>
      </c>
    </row>
    <row r="38" spans="2:3" ht="17.100000000000001" customHeight="1" thickBot="1" x14ac:dyDescent="0.25">
      <c r="B38" s="58" t="s">
        <v>26</v>
      </c>
      <c r="C38" s="36">
        <f t="shared" si="0"/>
        <v>-0.27144535840188017</v>
      </c>
    </row>
    <row r="39" spans="2:3" ht="17.100000000000001" customHeight="1" thickBot="1" x14ac:dyDescent="0.25">
      <c r="B39" s="58" t="s">
        <v>48</v>
      </c>
      <c r="C39" s="36">
        <f t="shared" si="0"/>
        <v>-0.35958254269449713</v>
      </c>
    </row>
    <row r="40" spans="2:3" ht="17.100000000000001" customHeight="1" thickBot="1" x14ac:dyDescent="0.25">
      <c r="B40" s="58" t="s">
        <v>21</v>
      </c>
      <c r="C40" s="36">
        <f t="shared" si="0"/>
        <v>-0.5444444444444444</v>
      </c>
    </row>
    <row r="41" spans="2:3" ht="17.100000000000001" customHeight="1" thickBot="1" x14ac:dyDescent="0.25">
      <c r="B41" s="58" t="s">
        <v>10</v>
      </c>
      <c r="C41" s="36">
        <f t="shared" si="0"/>
        <v>-0.57834757834757833</v>
      </c>
    </row>
    <row r="42" spans="2:3" ht="17.100000000000001" customHeight="1" thickBot="1" x14ac:dyDescent="0.25">
      <c r="B42" s="58" t="s">
        <v>165</v>
      </c>
      <c r="C42" s="36">
        <f t="shared" si="0"/>
        <v>-0.34062140391254314</v>
      </c>
    </row>
    <row r="43" spans="2:3" ht="17.100000000000001" customHeight="1" thickBot="1" x14ac:dyDescent="0.25">
      <c r="B43" s="58" t="s">
        <v>166</v>
      </c>
      <c r="C43" s="36">
        <f t="shared" si="0"/>
        <v>-0.69620253164556967</v>
      </c>
    </row>
    <row r="44" spans="2:3" ht="17.100000000000001" customHeight="1" thickBot="1" x14ac:dyDescent="0.25">
      <c r="B44" s="58" t="s">
        <v>167</v>
      </c>
      <c r="C44" s="36">
        <f t="shared" si="0"/>
        <v>-0.54</v>
      </c>
    </row>
    <row r="45" spans="2:3" ht="17.100000000000001" customHeight="1" thickBot="1" x14ac:dyDescent="0.25">
      <c r="B45" s="58" t="s">
        <v>51</v>
      </c>
      <c r="C45" s="36">
        <f t="shared" si="0"/>
        <v>-0.40677966101694918</v>
      </c>
    </row>
    <row r="46" spans="2:3" ht="17.100000000000001" customHeight="1" thickBot="1" x14ac:dyDescent="0.25">
      <c r="B46" s="58" t="s">
        <v>11</v>
      </c>
      <c r="C46" s="36">
        <f t="shared" si="0"/>
        <v>-0.36363636363636365</v>
      </c>
    </row>
    <row r="47" spans="2:3" ht="17.100000000000001" customHeight="1" thickBot="1" x14ac:dyDescent="0.25">
      <c r="B47" s="60" t="s">
        <v>22</v>
      </c>
      <c r="C47" s="69">
        <f t="shared" si="0"/>
        <v>-0.36262295081967211</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240</v>
      </c>
      <c r="D53" s="38" t="s">
        <v>244</v>
      </c>
      <c r="E53" s="38" t="s">
        <v>247</v>
      </c>
      <c r="F53" s="64" t="s">
        <v>253</v>
      </c>
      <c r="G53" s="38" t="s">
        <v>261</v>
      </c>
      <c r="H53" s="12"/>
      <c r="I53" s="12"/>
      <c r="J53" s="12"/>
      <c r="K53" s="12"/>
      <c r="L53" s="12"/>
      <c r="M53" s="12"/>
      <c r="N53" s="12"/>
      <c r="O53" s="12"/>
      <c r="P53" s="12">
        <v>2022</v>
      </c>
      <c r="Q53" s="12">
        <v>2023</v>
      </c>
      <c r="R53" s="12"/>
      <c r="S53" s="12"/>
      <c r="T53" s="12"/>
      <c r="U53" s="12"/>
      <c r="V53" s="12"/>
    </row>
    <row r="54" spans="1:28" ht="15" thickBot="1" x14ac:dyDescent="0.25">
      <c r="A54" s="12"/>
      <c r="B54" s="58" t="s">
        <v>52</v>
      </c>
      <c r="C54" s="110">
        <v>14.120132332403603</v>
      </c>
      <c r="D54" s="110">
        <v>15.146841301017918</v>
      </c>
      <c r="E54" s="110">
        <v>10.24401757448889</v>
      </c>
      <c r="F54" s="110">
        <v>12.470476349124425</v>
      </c>
      <c r="G54" s="110">
        <f>+G6/$Q54*100000</f>
        <v>9.7539901881490962</v>
      </c>
      <c r="H54" s="12"/>
      <c r="I54" s="12"/>
      <c r="J54" s="12"/>
      <c r="K54" s="12"/>
      <c r="L54" s="12"/>
      <c r="M54" s="12"/>
      <c r="N54" s="12"/>
      <c r="O54" s="12"/>
      <c r="P54" s="12">
        <v>8668474</v>
      </c>
      <c r="Q54" s="12">
        <v>8745139</v>
      </c>
      <c r="R54" s="12"/>
      <c r="S54" s="12"/>
      <c r="T54" s="12"/>
      <c r="U54" s="12"/>
      <c r="V54" s="12"/>
    </row>
    <row r="55" spans="1:28" ht="15" thickBot="1" x14ac:dyDescent="0.25">
      <c r="A55" s="12"/>
      <c r="B55" s="58" t="s">
        <v>53</v>
      </c>
      <c r="C55" s="110">
        <v>13.043658557733268</v>
      </c>
      <c r="D55" s="110">
        <v>14.551595963251566</v>
      </c>
      <c r="E55" s="110">
        <v>9.1984181736616115</v>
      </c>
      <c r="F55" s="110">
        <v>14.853183444355224</v>
      </c>
      <c r="G55" s="110">
        <f t="shared" ref="G55:G71" si="1">+G7/$Q55*100000</f>
        <v>10.375535081166328</v>
      </c>
      <c r="H55" s="12"/>
      <c r="I55" s="12"/>
      <c r="J55" s="12"/>
      <c r="K55" s="12"/>
      <c r="L55" s="12"/>
      <c r="M55" s="12"/>
      <c r="N55" s="12"/>
      <c r="O55" s="12"/>
      <c r="P55" s="12">
        <v>1326315</v>
      </c>
      <c r="Q55" s="12">
        <v>1349328</v>
      </c>
      <c r="R55" s="12"/>
      <c r="S55" s="12"/>
      <c r="T55" s="12"/>
      <c r="U55" s="12"/>
      <c r="V55" s="12"/>
    </row>
    <row r="56" spans="1:28" ht="15" thickBot="1" x14ac:dyDescent="0.25">
      <c r="A56" s="12"/>
      <c r="B56" s="58" t="s">
        <v>164</v>
      </c>
      <c r="C56" s="110">
        <v>16.622108798171766</v>
      </c>
      <c r="D56" s="110">
        <v>16.920709555025152</v>
      </c>
      <c r="E56" s="110">
        <v>11.545895931664221</v>
      </c>
      <c r="F56" s="110">
        <v>16.721642383789561</v>
      </c>
      <c r="G56" s="110">
        <f t="shared" si="1"/>
        <v>8.9409450578926197</v>
      </c>
      <c r="H56" s="12"/>
      <c r="I56" s="12"/>
      <c r="J56" s="12"/>
      <c r="K56" s="12"/>
      <c r="L56" s="12"/>
      <c r="M56" s="12"/>
      <c r="N56" s="12"/>
      <c r="O56" s="12"/>
      <c r="P56" s="12">
        <v>1004686</v>
      </c>
      <c r="Q56" s="12">
        <v>1006605</v>
      </c>
      <c r="R56" s="12"/>
      <c r="S56" s="12"/>
      <c r="T56" s="12"/>
      <c r="U56" s="12"/>
      <c r="V56" s="12"/>
    </row>
    <row r="57" spans="1:28" ht="15" thickBot="1" x14ac:dyDescent="0.25">
      <c r="A57" s="12"/>
      <c r="B57" s="58" t="s">
        <v>47</v>
      </c>
      <c r="C57" s="110">
        <v>23.711202650895459</v>
      </c>
      <c r="D57" s="110">
        <v>23.456243482606261</v>
      </c>
      <c r="E57" s="110">
        <v>19.036951232260154</v>
      </c>
      <c r="F57" s="110">
        <v>21.841502083441338</v>
      </c>
      <c r="G57" s="110">
        <f t="shared" si="1"/>
        <v>14.253442786514917</v>
      </c>
      <c r="H57" s="12"/>
      <c r="I57" s="12"/>
      <c r="J57" s="12"/>
      <c r="K57" s="12"/>
      <c r="L57" s="12"/>
      <c r="M57" s="12"/>
      <c r="N57" s="12"/>
      <c r="O57" s="12"/>
      <c r="P57" s="12">
        <v>1176659</v>
      </c>
      <c r="Q57" s="12">
        <v>1206726</v>
      </c>
      <c r="R57" s="12"/>
      <c r="S57" s="12"/>
      <c r="T57" s="12"/>
      <c r="U57" s="12"/>
      <c r="V57" s="12"/>
    </row>
    <row r="58" spans="1:28" ht="15" thickBot="1" x14ac:dyDescent="0.25">
      <c r="A58" s="12"/>
      <c r="B58" s="58" t="s">
        <v>8</v>
      </c>
      <c r="C58" s="110">
        <v>22.500793267762653</v>
      </c>
      <c r="D58" s="110">
        <v>25.43967238845002</v>
      </c>
      <c r="E58" s="110">
        <v>19.699674105857508</v>
      </c>
      <c r="F58" s="110">
        <v>19.010874311946406</v>
      </c>
      <c r="G58" s="110">
        <f t="shared" si="1"/>
        <v>13.918362477540825</v>
      </c>
      <c r="H58" s="12"/>
      <c r="I58" s="12"/>
      <c r="J58" s="12"/>
      <c r="K58" s="12"/>
      <c r="L58" s="12"/>
      <c r="M58" s="12"/>
      <c r="N58" s="12"/>
      <c r="O58" s="12"/>
      <c r="P58" s="12">
        <v>2177701</v>
      </c>
      <c r="Q58" s="12">
        <v>2212904</v>
      </c>
      <c r="R58" s="12"/>
      <c r="S58" s="12"/>
      <c r="T58" s="12"/>
      <c r="U58" s="12"/>
      <c r="V58" s="12"/>
    </row>
    <row r="59" spans="1:28" ht="15" thickBot="1" x14ac:dyDescent="0.25">
      <c r="A59" s="12"/>
      <c r="B59" s="58" t="s">
        <v>9</v>
      </c>
      <c r="C59" s="110">
        <v>12.811708876976846</v>
      </c>
      <c r="D59" s="110">
        <v>19.815443063057522</v>
      </c>
      <c r="E59" s="110">
        <v>11.786772166818698</v>
      </c>
      <c r="F59" s="110">
        <v>15.374050652372217</v>
      </c>
      <c r="G59" s="110">
        <f t="shared" si="1"/>
        <v>3.9080487112784588</v>
      </c>
      <c r="H59" s="12"/>
      <c r="I59" s="12"/>
      <c r="J59" s="12"/>
      <c r="K59" s="12"/>
      <c r="L59" s="12"/>
      <c r="M59" s="12"/>
      <c r="N59" s="12"/>
      <c r="O59" s="12"/>
      <c r="P59" s="12">
        <v>585402</v>
      </c>
      <c r="Q59" s="12">
        <v>588529</v>
      </c>
      <c r="R59" s="12"/>
      <c r="S59" s="12"/>
      <c r="T59" s="12"/>
      <c r="U59" s="12"/>
      <c r="V59" s="12"/>
    </row>
    <row r="60" spans="1:28" ht="15" thickBot="1" x14ac:dyDescent="0.25">
      <c r="A60" s="12"/>
      <c r="B60" s="58" t="s">
        <v>55</v>
      </c>
      <c r="C60" s="110">
        <v>12.096230359430844</v>
      </c>
      <c r="D60" s="110">
        <v>12.559848944635512</v>
      </c>
      <c r="E60" s="110">
        <v>9.2302245599838155</v>
      </c>
      <c r="F60" s="110">
        <v>12.054083215321331</v>
      </c>
      <c r="G60" s="110">
        <f t="shared" si="1"/>
        <v>9.9472794190788818</v>
      </c>
      <c r="H60" s="12"/>
      <c r="I60" s="12"/>
      <c r="J60" s="12"/>
      <c r="K60" s="12"/>
      <c r="L60" s="12"/>
      <c r="M60" s="12"/>
      <c r="N60" s="12"/>
      <c r="O60" s="12"/>
      <c r="P60" s="12">
        <v>2372640</v>
      </c>
      <c r="Q60" s="12">
        <v>2382561</v>
      </c>
      <c r="R60" s="12"/>
      <c r="S60" s="12"/>
      <c r="T60" s="12"/>
      <c r="U60" s="12"/>
      <c r="V60" s="12"/>
    </row>
    <row r="61" spans="1:28" ht="15" thickBot="1" x14ac:dyDescent="0.25">
      <c r="A61" s="12"/>
      <c r="B61" s="58" t="s">
        <v>49</v>
      </c>
      <c r="C61" s="110">
        <v>14.026010457170019</v>
      </c>
      <c r="D61" s="110">
        <v>12.370162000420779</v>
      </c>
      <c r="E61" s="110">
        <v>9.9350907404954292</v>
      </c>
      <c r="F61" s="110">
        <v>8.7175551105327536</v>
      </c>
      <c r="G61" s="110">
        <f t="shared" si="1"/>
        <v>5.5271853409432259</v>
      </c>
      <c r="H61" s="12"/>
      <c r="I61" s="12"/>
      <c r="J61" s="12"/>
      <c r="K61" s="12"/>
      <c r="L61" s="12"/>
      <c r="M61" s="12"/>
      <c r="N61" s="12"/>
      <c r="O61" s="12"/>
      <c r="P61" s="12">
        <v>2053328</v>
      </c>
      <c r="Q61" s="12">
        <v>2080625</v>
      </c>
      <c r="R61" s="12"/>
      <c r="S61" s="12"/>
      <c r="T61" s="12"/>
      <c r="U61" s="12"/>
      <c r="V61" s="12"/>
    </row>
    <row r="62" spans="1:28" ht="15" thickBot="1" x14ac:dyDescent="0.25">
      <c r="A62" s="12"/>
      <c r="B62" s="58" t="s">
        <v>26</v>
      </c>
      <c r="C62" s="110">
        <v>21.841203160275807</v>
      </c>
      <c r="D62" s="110">
        <v>23.214298776109828</v>
      </c>
      <c r="E62" s="110">
        <v>15.360705160311479</v>
      </c>
      <c r="F62" s="110">
        <v>18.633035833560793</v>
      </c>
      <c r="G62" s="110">
        <f t="shared" si="1"/>
        <v>15.698078352653784</v>
      </c>
      <c r="H62" s="12"/>
      <c r="I62" s="12"/>
      <c r="J62" s="12"/>
      <c r="K62" s="12"/>
      <c r="L62" s="12"/>
      <c r="M62" s="12"/>
      <c r="N62" s="12"/>
      <c r="O62" s="12"/>
      <c r="P62" s="12">
        <v>7792611</v>
      </c>
      <c r="Q62" s="12">
        <v>7899056</v>
      </c>
      <c r="R62" s="12"/>
      <c r="S62" s="12"/>
      <c r="T62" s="12"/>
      <c r="U62" s="12"/>
      <c r="V62" s="12"/>
    </row>
    <row r="63" spans="1:28" ht="15" thickBot="1" x14ac:dyDescent="0.25">
      <c r="A63" s="12"/>
      <c r="B63" s="58" t="s">
        <v>230</v>
      </c>
      <c r="C63" s="110">
        <v>20.67490825264267</v>
      </c>
      <c r="D63" s="110">
        <v>18.948729954509318</v>
      </c>
      <c r="E63" s="110">
        <v>12.3774830241153</v>
      </c>
      <c r="F63" s="110">
        <v>16.869469731757778</v>
      </c>
      <c r="G63" s="110">
        <f t="shared" si="1"/>
        <v>12.935323955127648</v>
      </c>
      <c r="H63" s="12"/>
      <c r="I63" s="12"/>
      <c r="J63" s="12"/>
      <c r="K63" s="12"/>
      <c r="L63" s="12"/>
      <c r="M63" s="12"/>
      <c r="N63" s="12"/>
      <c r="O63" s="12"/>
      <c r="P63" s="12">
        <v>5097967</v>
      </c>
      <c r="Q63" s="12">
        <v>5218269</v>
      </c>
      <c r="R63" s="12"/>
      <c r="S63" s="12"/>
      <c r="T63" s="12"/>
      <c r="U63" s="12"/>
      <c r="V63" s="12"/>
    </row>
    <row r="64" spans="1:28" ht="15" thickBot="1" x14ac:dyDescent="0.25">
      <c r="A64" s="12"/>
      <c r="B64" s="58" t="s">
        <v>21</v>
      </c>
      <c r="C64" s="110">
        <v>8.5326173519306465</v>
      </c>
      <c r="D64" s="110">
        <v>8.7222310708624402</v>
      </c>
      <c r="E64" s="110">
        <v>4.3611155354312201</v>
      </c>
      <c r="F64" s="110">
        <v>8.6274242113965425</v>
      </c>
      <c r="G64" s="110">
        <f t="shared" si="1"/>
        <v>3.8888177519787916</v>
      </c>
      <c r="H64" s="12"/>
      <c r="I64" s="12"/>
      <c r="J64" s="12"/>
      <c r="K64" s="12"/>
      <c r="L64" s="12"/>
      <c r="M64" s="12"/>
      <c r="N64" s="12"/>
      <c r="O64" s="12"/>
      <c r="P64" s="12">
        <v>1054776</v>
      </c>
      <c r="Q64" s="12">
        <v>1054305</v>
      </c>
      <c r="R64" s="12"/>
      <c r="S64" s="12"/>
      <c r="T64" s="12"/>
      <c r="U64" s="12"/>
      <c r="V64" s="12"/>
    </row>
    <row r="65" spans="1:28" ht="15" thickBot="1" x14ac:dyDescent="0.25">
      <c r="A65" s="12"/>
      <c r="B65" s="58" t="s">
        <v>10</v>
      </c>
      <c r="C65" s="110">
        <v>13.046076810542715</v>
      </c>
      <c r="D65" s="110">
        <v>13.975284560581372</v>
      </c>
      <c r="E65" s="110">
        <v>9.2549091903850051</v>
      </c>
      <c r="F65" s="110">
        <v>10.035443700417474</v>
      </c>
      <c r="G65" s="110">
        <f t="shared" si="1"/>
        <v>5.4820581127792707</v>
      </c>
      <c r="H65" s="12"/>
      <c r="I65" s="12"/>
      <c r="J65" s="12"/>
      <c r="K65" s="12"/>
      <c r="L65" s="12"/>
      <c r="M65" s="12"/>
      <c r="N65" s="12"/>
      <c r="O65" s="12"/>
      <c r="P65" s="12">
        <v>2690464</v>
      </c>
      <c r="Q65" s="12">
        <v>2699716</v>
      </c>
      <c r="R65" s="12"/>
      <c r="S65" s="12"/>
      <c r="T65" s="12"/>
      <c r="U65" s="12"/>
      <c r="V65" s="12"/>
    </row>
    <row r="66" spans="1:28" ht="15" thickBot="1" x14ac:dyDescent="0.25">
      <c r="A66" s="12"/>
      <c r="B66" s="58" t="s">
        <v>165</v>
      </c>
      <c r="C66" s="110">
        <v>12.873433263173862</v>
      </c>
      <c r="D66" s="110">
        <v>12.76973472135313</v>
      </c>
      <c r="E66" s="110">
        <v>10.118014866222955</v>
      </c>
      <c r="F66" s="110">
        <v>12.088287160816883</v>
      </c>
      <c r="G66" s="110">
        <f t="shared" si="1"/>
        <v>8.366238591691932</v>
      </c>
      <c r="H66" s="12"/>
      <c r="I66" s="12"/>
      <c r="J66" s="12"/>
      <c r="K66" s="12"/>
      <c r="L66" s="12"/>
      <c r="M66" s="12"/>
      <c r="N66" s="12"/>
      <c r="O66" s="12"/>
      <c r="P66" s="12">
        <v>6750336</v>
      </c>
      <c r="Q66" s="12">
        <v>6848956</v>
      </c>
      <c r="R66" s="12"/>
      <c r="S66" s="12"/>
      <c r="T66" s="12"/>
      <c r="U66" s="12"/>
      <c r="V66" s="12"/>
    </row>
    <row r="67" spans="1:28" ht="15" thickBot="1" x14ac:dyDescent="0.25">
      <c r="A67" s="12"/>
      <c r="B67" s="58" t="s">
        <v>166</v>
      </c>
      <c r="C67" s="110">
        <v>20.628274575390471</v>
      </c>
      <c r="D67" s="110">
        <v>18.539335377882573</v>
      </c>
      <c r="E67" s="110">
        <v>12.141959085514642</v>
      </c>
      <c r="F67" s="110">
        <v>15.144809181932242</v>
      </c>
      <c r="G67" s="110">
        <f t="shared" si="1"/>
        <v>6.1828341338815438</v>
      </c>
      <c r="H67" s="12"/>
      <c r="I67" s="12"/>
      <c r="J67" s="12"/>
      <c r="K67" s="12"/>
      <c r="L67" s="12"/>
      <c r="M67" s="12"/>
      <c r="N67" s="12"/>
      <c r="O67" s="12"/>
      <c r="P67" s="12">
        <v>1531878</v>
      </c>
      <c r="Q67" s="12">
        <v>1552686</v>
      </c>
      <c r="R67" s="12"/>
      <c r="S67" s="12"/>
      <c r="T67" s="12"/>
      <c r="U67" s="12"/>
      <c r="V67" s="12"/>
    </row>
    <row r="68" spans="1:28" ht="15" thickBot="1" x14ac:dyDescent="0.25">
      <c r="A68" s="12"/>
      <c r="B68" s="58" t="s">
        <v>167</v>
      </c>
      <c r="C68" s="110">
        <v>7.5287938721640923</v>
      </c>
      <c r="D68" s="110">
        <v>8.2816732593805007</v>
      </c>
      <c r="E68" s="110">
        <v>5.1195798330715823</v>
      </c>
      <c r="F68" s="110">
        <v>5.4207315879581461</v>
      </c>
      <c r="G68" s="110">
        <f t="shared" si="1"/>
        <v>3.4216007140731928</v>
      </c>
      <c r="H68" s="12"/>
      <c r="I68" s="12"/>
      <c r="J68" s="12"/>
      <c r="K68" s="12"/>
      <c r="L68" s="12"/>
      <c r="M68" s="12"/>
      <c r="N68" s="12"/>
      <c r="O68" s="12"/>
      <c r="P68" s="12">
        <v>664117</v>
      </c>
      <c r="Q68" s="12">
        <v>672200</v>
      </c>
      <c r="R68" s="12"/>
      <c r="S68" s="12"/>
      <c r="T68" s="12"/>
      <c r="U68" s="12"/>
      <c r="V68" s="12"/>
    </row>
    <row r="69" spans="1:28" ht="15" thickBot="1" x14ac:dyDescent="0.25">
      <c r="A69" s="12"/>
      <c r="B69" s="58" t="s">
        <v>51</v>
      </c>
      <c r="C69" s="110">
        <v>8.0156726779683112</v>
      </c>
      <c r="D69" s="110">
        <v>8.377962968497954</v>
      </c>
      <c r="E69" s="110">
        <v>5.2532092126797973</v>
      </c>
      <c r="F69" s="110">
        <v>5.2984954989960027</v>
      </c>
      <c r="G69" s="110">
        <f t="shared" si="1"/>
        <v>4.7299236139859788</v>
      </c>
      <c r="H69" s="12"/>
      <c r="I69" s="12"/>
      <c r="J69" s="12"/>
      <c r="K69" s="12"/>
      <c r="L69" s="12"/>
      <c r="M69" s="12"/>
      <c r="N69" s="12"/>
      <c r="O69" s="12"/>
      <c r="P69" s="12">
        <v>2208174</v>
      </c>
      <c r="Q69" s="12">
        <v>2219909</v>
      </c>
      <c r="R69" s="12"/>
      <c r="S69" s="12"/>
      <c r="T69" s="12"/>
      <c r="U69" s="12"/>
      <c r="V69" s="12"/>
    </row>
    <row r="70" spans="1:28" ht="15" thickBot="1" x14ac:dyDescent="0.25">
      <c r="A70" s="12"/>
      <c r="B70" s="58" t="s">
        <v>11</v>
      </c>
      <c r="C70" s="110">
        <v>10.315981643804784</v>
      </c>
      <c r="D70" s="110">
        <v>21.257174296325012</v>
      </c>
      <c r="E70" s="110">
        <v>13.12943118302427</v>
      </c>
      <c r="F70" s="110">
        <v>11.253798156877947</v>
      </c>
      <c r="G70" s="110">
        <f t="shared" si="1"/>
        <v>6.5164167155397923</v>
      </c>
      <c r="H70" s="12"/>
      <c r="I70" s="12"/>
      <c r="J70" s="12"/>
      <c r="K70" s="12"/>
      <c r="L70" s="12"/>
      <c r="M70" s="12"/>
      <c r="N70" s="12"/>
      <c r="O70" s="12"/>
      <c r="P70" s="12">
        <v>319892</v>
      </c>
      <c r="Q70" s="12">
        <v>322263</v>
      </c>
      <c r="R70" s="12"/>
      <c r="S70" s="12"/>
      <c r="T70" s="12"/>
      <c r="U70" s="12"/>
      <c r="V70" s="12"/>
    </row>
    <row r="71" spans="1:28" ht="15" thickBot="1" x14ac:dyDescent="0.25">
      <c r="A71" s="12"/>
      <c r="B71" s="60" t="s">
        <v>22</v>
      </c>
      <c r="C71" s="111">
        <v>16.060942694135196</v>
      </c>
      <c r="D71" s="111">
        <v>16.579105566627952</v>
      </c>
      <c r="E71" s="111">
        <v>11.490156379869836</v>
      </c>
      <c r="F71" s="111">
        <v>13.864016368891521</v>
      </c>
      <c r="G71" s="111">
        <f t="shared" si="1"/>
        <v>10.112406472464489</v>
      </c>
      <c r="H71" s="12"/>
      <c r="I71" s="12"/>
      <c r="J71" s="12"/>
      <c r="K71" s="12"/>
      <c r="L71" s="12"/>
      <c r="M71" s="12"/>
      <c r="N71" s="12"/>
      <c r="O71" s="12"/>
      <c r="P71" s="12">
        <v>47475420</v>
      </c>
      <c r="Q71" s="12">
        <v>48059777</v>
      </c>
      <c r="R71" s="12"/>
      <c r="S71" s="12"/>
      <c r="T71" s="12"/>
      <c r="U71" s="12"/>
      <c r="V71" s="12"/>
    </row>
    <row r="72" spans="1:28" ht="13.5" thickBot="1" x14ac:dyDescent="0.25">
      <c r="A72" s="12"/>
      <c r="B72" s="12"/>
      <c r="C72" s="110"/>
      <c r="D72" s="110"/>
      <c r="E72" s="110"/>
      <c r="F72" s="110"/>
      <c r="G72" s="110"/>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0"/>
      <c r="D73" s="110"/>
      <c r="E73" s="110"/>
      <c r="F73" s="110"/>
      <c r="G73" s="110"/>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zoomScaleNormal="100" workbookViewId="0"/>
  </sheetViews>
  <sheetFormatPr baseColWidth="10" defaultRowHeight="12.75" x14ac:dyDescent="0.2"/>
  <cols>
    <col min="2" max="2" width="34.7109375" customWidth="1"/>
    <col min="3" max="15" width="12.28515625" customWidth="1"/>
    <col min="16" max="17" width="0.140625" customWidth="1"/>
    <col min="18" max="18" width="0.140625" hidden="1" customWidth="1"/>
    <col min="19" max="19" width="12.28515625" hidden="1" customWidth="1"/>
    <col min="20" max="20" width="0.28515625" hidden="1" customWidth="1"/>
    <col min="21" max="22" width="12.28515625" customWidth="1"/>
    <col min="23" max="23" width="13.42578125" customWidth="1"/>
    <col min="24" max="61" width="12.28515625" customWidth="1"/>
  </cols>
  <sheetData>
    <row r="2" spans="1:13" ht="40.5" customHeight="1" x14ac:dyDescent="0.25">
      <c r="B2" s="10"/>
      <c r="M2" s="94"/>
    </row>
    <row r="3" spans="1:13" ht="27.95" customHeight="1" x14ac:dyDescent="0.2">
      <c r="A3" s="12"/>
      <c r="B3" s="57"/>
      <c r="C3" s="56"/>
      <c r="D3" s="12"/>
      <c r="E3" s="12"/>
      <c r="F3" s="12"/>
      <c r="G3" s="12"/>
      <c r="H3" s="12"/>
      <c r="I3" s="12"/>
      <c r="J3" s="12"/>
      <c r="K3" s="12"/>
      <c r="L3" s="12"/>
    </row>
    <row r="4" spans="1:13" x14ac:dyDescent="0.2">
      <c r="A4" s="12"/>
      <c r="B4" s="12"/>
      <c r="C4" s="12"/>
      <c r="D4" s="12"/>
      <c r="E4" s="12"/>
      <c r="F4" s="12"/>
      <c r="G4" s="12"/>
      <c r="H4" s="12"/>
      <c r="I4" s="12"/>
      <c r="J4" s="12"/>
      <c r="K4" s="12"/>
      <c r="L4" s="12"/>
    </row>
    <row r="5" spans="1:13" ht="39" customHeight="1" x14ac:dyDescent="0.2">
      <c r="A5" s="12"/>
      <c r="B5" s="12"/>
      <c r="C5" s="38" t="s">
        <v>240</v>
      </c>
      <c r="D5" s="38" t="s">
        <v>244</v>
      </c>
      <c r="E5" s="38" t="s">
        <v>247</v>
      </c>
      <c r="F5" s="64" t="s">
        <v>253</v>
      </c>
      <c r="G5" s="38" t="s">
        <v>261</v>
      </c>
    </row>
    <row r="6" spans="1:13" ht="17.100000000000001" customHeight="1" thickBot="1" x14ac:dyDescent="0.25">
      <c r="A6" s="12"/>
      <c r="B6" s="58" t="s">
        <v>52</v>
      </c>
      <c r="C6" s="40">
        <v>126</v>
      </c>
      <c r="D6" s="40">
        <v>139</v>
      </c>
      <c r="E6" s="40">
        <v>83</v>
      </c>
      <c r="F6" s="40">
        <v>118</v>
      </c>
      <c r="G6" s="40">
        <v>103</v>
      </c>
    </row>
    <row r="7" spans="1:13" ht="17.100000000000001" customHeight="1" thickBot="1" x14ac:dyDescent="0.25">
      <c r="A7" s="12"/>
      <c r="B7" s="58" t="s">
        <v>53</v>
      </c>
      <c r="C7" s="40">
        <v>14</v>
      </c>
      <c r="D7" s="40">
        <v>5</v>
      </c>
      <c r="E7" s="40">
        <v>5</v>
      </c>
      <c r="F7" s="40">
        <v>9</v>
      </c>
      <c r="G7" s="40">
        <v>5</v>
      </c>
    </row>
    <row r="8" spans="1:13" ht="17.100000000000001" customHeight="1" thickBot="1" x14ac:dyDescent="0.25">
      <c r="A8" s="12"/>
      <c r="B8" s="58" t="s">
        <v>164</v>
      </c>
      <c r="C8" s="40">
        <v>6</v>
      </c>
      <c r="D8" s="40">
        <v>9</v>
      </c>
      <c r="E8" s="40">
        <v>2</v>
      </c>
      <c r="F8" s="40">
        <v>6</v>
      </c>
      <c r="G8" s="40">
        <v>4</v>
      </c>
    </row>
    <row r="9" spans="1:13" ht="17.100000000000001" customHeight="1" thickBot="1" x14ac:dyDescent="0.25">
      <c r="A9" s="12"/>
      <c r="B9" s="58" t="s">
        <v>47</v>
      </c>
      <c r="C9" s="40">
        <v>22</v>
      </c>
      <c r="D9" s="40">
        <v>9</v>
      </c>
      <c r="E9" s="40">
        <v>16</v>
      </c>
      <c r="F9" s="40">
        <v>13</v>
      </c>
      <c r="G9" s="40">
        <v>10</v>
      </c>
    </row>
    <row r="10" spans="1:13" ht="17.100000000000001" customHeight="1" thickBot="1" x14ac:dyDescent="0.25">
      <c r="A10" s="12"/>
      <c r="B10" s="58" t="s">
        <v>8</v>
      </c>
      <c r="C10" s="40">
        <v>37</v>
      </c>
      <c r="D10" s="40">
        <v>27</v>
      </c>
      <c r="E10" s="40">
        <v>29</v>
      </c>
      <c r="F10" s="40">
        <v>36</v>
      </c>
      <c r="G10" s="40">
        <v>20</v>
      </c>
    </row>
    <row r="11" spans="1:13" ht="17.100000000000001" customHeight="1" thickBot="1" x14ac:dyDescent="0.25">
      <c r="A11" s="12"/>
      <c r="B11" s="58" t="s">
        <v>9</v>
      </c>
      <c r="C11" s="40">
        <v>3</v>
      </c>
      <c r="D11" s="40">
        <v>2</v>
      </c>
      <c r="E11" s="40">
        <v>2</v>
      </c>
      <c r="F11" s="40">
        <v>4</v>
      </c>
      <c r="G11" s="40">
        <v>2</v>
      </c>
    </row>
    <row r="12" spans="1:13" ht="17.100000000000001" customHeight="1" thickBot="1" x14ac:dyDescent="0.25">
      <c r="A12" s="12"/>
      <c r="B12" s="58" t="s">
        <v>54</v>
      </c>
      <c r="C12" s="40">
        <v>22</v>
      </c>
      <c r="D12" s="40">
        <v>23</v>
      </c>
      <c r="E12" s="40">
        <v>20</v>
      </c>
      <c r="F12" s="40">
        <v>25</v>
      </c>
      <c r="G12" s="40">
        <v>13</v>
      </c>
    </row>
    <row r="13" spans="1:13" ht="17.100000000000001" customHeight="1" thickBot="1" x14ac:dyDescent="0.25">
      <c r="A13" s="12"/>
      <c r="B13" s="58" t="s">
        <v>49</v>
      </c>
      <c r="C13" s="40">
        <v>23</v>
      </c>
      <c r="D13" s="40">
        <v>14</v>
      </c>
      <c r="E13" s="40">
        <v>19</v>
      </c>
      <c r="F13" s="40">
        <v>14</v>
      </c>
      <c r="G13" s="40">
        <v>6</v>
      </c>
    </row>
    <row r="14" spans="1:13" ht="17.100000000000001" customHeight="1" thickBot="1" x14ac:dyDescent="0.25">
      <c r="A14" s="12"/>
      <c r="B14" s="58" t="s">
        <v>26</v>
      </c>
      <c r="C14" s="40">
        <v>273</v>
      </c>
      <c r="D14" s="40">
        <v>203</v>
      </c>
      <c r="E14" s="40">
        <v>151</v>
      </c>
      <c r="F14" s="40">
        <v>220</v>
      </c>
      <c r="G14" s="40">
        <v>176</v>
      </c>
    </row>
    <row r="15" spans="1:13" ht="17.100000000000001" customHeight="1" thickBot="1" x14ac:dyDescent="0.25">
      <c r="A15" s="12"/>
      <c r="B15" s="58" t="s">
        <v>48</v>
      </c>
      <c r="C15" s="40">
        <v>68</v>
      </c>
      <c r="D15" s="40">
        <v>47</v>
      </c>
      <c r="E15" s="40">
        <v>33</v>
      </c>
      <c r="F15" s="40">
        <v>33</v>
      </c>
      <c r="G15" s="40">
        <v>31</v>
      </c>
    </row>
    <row r="16" spans="1:13" ht="17.100000000000001" customHeight="1" thickBot="1" x14ac:dyDescent="0.25">
      <c r="A16" s="12"/>
      <c r="B16" s="58" t="s">
        <v>21</v>
      </c>
      <c r="C16" s="40">
        <v>10</v>
      </c>
      <c r="D16" s="40">
        <v>3</v>
      </c>
      <c r="E16" s="40">
        <v>2</v>
      </c>
      <c r="F16" s="40">
        <v>10</v>
      </c>
      <c r="G16" s="40">
        <v>2</v>
      </c>
    </row>
    <row r="17" spans="1:7" ht="17.100000000000001" customHeight="1" thickBot="1" x14ac:dyDescent="0.25">
      <c r="A17" s="12"/>
      <c r="B17" s="58" t="s">
        <v>10</v>
      </c>
      <c r="C17" s="40">
        <v>12</v>
      </c>
      <c r="D17" s="40">
        <v>8</v>
      </c>
      <c r="E17" s="40">
        <v>6</v>
      </c>
      <c r="F17" s="40">
        <v>10</v>
      </c>
      <c r="G17" s="40">
        <v>5</v>
      </c>
    </row>
    <row r="18" spans="1:7" ht="17.100000000000001" customHeight="1" thickBot="1" x14ac:dyDescent="0.25">
      <c r="A18" s="12"/>
      <c r="B18" s="58" t="s">
        <v>165</v>
      </c>
      <c r="C18" s="40">
        <v>29</v>
      </c>
      <c r="D18" s="40">
        <v>28</v>
      </c>
      <c r="E18" s="40">
        <v>14</v>
      </c>
      <c r="F18" s="40">
        <v>12</v>
      </c>
      <c r="G18" s="40">
        <v>16</v>
      </c>
    </row>
    <row r="19" spans="1:7" ht="17.100000000000001" customHeight="1" thickBot="1" x14ac:dyDescent="0.25">
      <c r="A19" s="12"/>
      <c r="B19" s="58" t="s">
        <v>166</v>
      </c>
      <c r="C19" s="40">
        <v>35</v>
      </c>
      <c r="D19" s="40">
        <v>34</v>
      </c>
      <c r="E19" s="40">
        <v>21</v>
      </c>
      <c r="F19" s="40">
        <v>28</v>
      </c>
      <c r="G19" s="40">
        <v>10</v>
      </c>
    </row>
    <row r="20" spans="1:7" ht="17.100000000000001" customHeight="1" thickBot="1" x14ac:dyDescent="0.25">
      <c r="A20" s="12"/>
      <c r="B20" s="58" t="s">
        <v>167</v>
      </c>
      <c r="C20" s="40">
        <v>4</v>
      </c>
      <c r="D20" s="40">
        <v>4</v>
      </c>
      <c r="E20" s="40">
        <v>1</v>
      </c>
      <c r="F20" s="40">
        <v>1</v>
      </c>
      <c r="G20" s="40">
        <v>2</v>
      </c>
    </row>
    <row r="21" spans="1:7" ht="17.100000000000001" customHeight="1" thickBot="1" x14ac:dyDescent="0.25">
      <c r="A21" s="12"/>
      <c r="B21" s="58" t="s">
        <v>51</v>
      </c>
      <c r="C21" s="40">
        <v>6</v>
      </c>
      <c r="D21" s="40">
        <v>11</v>
      </c>
      <c r="E21" s="40">
        <v>8</v>
      </c>
      <c r="F21" s="40">
        <v>10</v>
      </c>
      <c r="G21" s="40">
        <v>5</v>
      </c>
    </row>
    <row r="22" spans="1:7" ht="17.100000000000001" customHeight="1" thickBot="1" x14ac:dyDescent="0.25">
      <c r="A22" s="12"/>
      <c r="B22" s="58" t="s">
        <v>11</v>
      </c>
      <c r="C22" s="40">
        <v>2</v>
      </c>
      <c r="D22" s="40">
        <v>2</v>
      </c>
      <c r="E22" s="40">
        <v>0</v>
      </c>
      <c r="F22" s="40">
        <v>4</v>
      </c>
      <c r="G22" s="40">
        <v>1</v>
      </c>
    </row>
    <row r="23" spans="1:7" ht="17.100000000000001" customHeight="1" thickBot="1" x14ac:dyDescent="0.25">
      <c r="A23" s="12"/>
      <c r="B23" s="60" t="s">
        <v>22</v>
      </c>
      <c r="C23" s="61">
        <v>692</v>
      </c>
      <c r="D23" s="61">
        <v>568</v>
      </c>
      <c r="E23" s="61">
        <v>412</v>
      </c>
      <c r="F23" s="61">
        <v>553</v>
      </c>
      <c r="G23" s="61">
        <f>SUM(G6:G22)</f>
        <v>411</v>
      </c>
    </row>
    <row r="26" spans="1:7" ht="15" x14ac:dyDescent="0.2">
      <c r="B26" s="77"/>
      <c r="C26" s="77"/>
      <c r="D26" s="77"/>
      <c r="E26" s="77"/>
    </row>
    <row r="27" spans="1:7" ht="15" x14ac:dyDescent="0.2">
      <c r="B27" s="57"/>
      <c r="C27" s="12"/>
      <c r="D27" s="12"/>
      <c r="E27" s="12"/>
      <c r="F27" s="12"/>
      <c r="G27" s="12"/>
    </row>
    <row r="28" spans="1:7" x14ac:dyDescent="0.2">
      <c r="B28" s="12"/>
      <c r="C28" s="12"/>
      <c r="D28" s="12"/>
      <c r="E28" s="12"/>
      <c r="F28" s="12"/>
      <c r="G28" s="12"/>
    </row>
    <row r="29" spans="1:7" ht="39" customHeight="1" x14ac:dyDescent="0.2">
      <c r="B29" s="12"/>
      <c r="C29" s="39" t="s">
        <v>262</v>
      </c>
    </row>
    <row r="30" spans="1:7" ht="17.100000000000001" customHeight="1" thickBot="1" x14ac:dyDescent="0.25">
      <c r="B30" s="58" t="s">
        <v>52</v>
      </c>
      <c r="C30" s="36">
        <f t="shared" ref="C30:C47" si="0">+(G6-C6)/C6</f>
        <v>-0.18253968253968253</v>
      </c>
    </row>
    <row r="31" spans="1:7" ht="17.100000000000001" customHeight="1" thickBot="1" x14ac:dyDescent="0.25">
      <c r="B31" s="58" t="s">
        <v>53</v>
      </c>
      <c r="C31" s="36">
        <f t="shared" si="0"/>
        <v>-0.6428571428571429</v>
      </c>
    </row>
    <row r="32" spans="1:7" ht="17.100000000000001" customHeight="1" thickBot="1" x14ac:dyDescent="0.25">
      <c r="B32" s="58" t="s">
        <v>164</v>
      </c>
      <c r="C32" s="36">
        <f t="shared" si="0"/>
        <v>-0.33333333333333331</v>
      </c>
    </row>
    <row r="33" spans="2:3" ht="17.100000000000001" customHeight="1" thickBot="1" x14ac:dyDescent="0.25">
      <c r="B33" s="58" t="s">
        <v>47</v>
      </c>
      <c r="C33" s="36">
        <f t="shared" si="0"/>
        <v>-0.54545454545454541</v>
      </c>
    </row>
    <row r="34" spans="2:3" ht="17.100000000000001" customHeight="1" thickBot="1" x14ac:dyDescent="0.25">
      <c r="B34" s="58" t="s">
        <v>8</v>
      </c>
      <c r="C34" s="36">
        <f t="shared" si="0"/>
        <v>-0.45945945945945948</v>
      </c>
    </row>
    <row r="35" spans="2:3" ht="17.100000000000001" customHeight="1" thickBot="1" x14ac:dyDescent="0.25">
      <c r="B35" s="58" t="s">
        <v>9</v>
      </c>
      <c r="C35" s="36">
        <f t="shared" si="0"/>
        <v>-0.33333333333333331</v>
      </c>
    </row>
    <row r="36" spans="2:3" ht="17.100000000000001" customHeight="1" thickBot="1" x14ac:dyDescent="0.25">
      <c r="B36" s="58" t="s">
        <v>54</v>
      </c>
      <c r="C36" s="36">
        <f t="shared" si="0"/>
        <v>-0.40909090909090912</v>
      </c>
    </row>
    <row r="37" spans="2:3" ht="17.100000000000001" customHeight="1" thickBot="1" x14ac:dyDescent="0.25">
      <c r="B37" s="58" t="s">
        <v>49</v>
      </c>
      <c r="C37" s="36">
        <f t="shared" si="0"/>
        <v>-0.73913043478260865</v>
      </c>
    </row>
    <row r="38" spans="2:3" ht="17.100000000000001" customHeight="1" thickBot="1" x14ac:dyDescent="0.25">
      <c r="B38" s="58" t="s">
        <v>26</v>
      </c>
      <c r="C38" s="36">
        <f t="shared" si="0"/>
        <v>-0.35531135531135533</v>
      </c>
    </row>
    <row r="39" spans="2:3" ht="17.100000000000001" customHeight="1" thickBot="1" x14ac:dyDescent="0.25">
      <c r="B39" s="58" t="s">
        <v>48</v>
      </c>
      <c r="C39" s="36">
        <f t="shared" si="0"/>
        <v>-0.54411764705882348</v>
      </c>
    </row>
    <row r="40" spans="2:3" ht="17.100000000000001" customHeight="1" thickBot="1" x14ac:dyDescent="0.25">
      <c r="B40" s="58" t="s">
        <v>21</v>
      </c>
      <c r="C40" s="36">
        <f t="shared" si="0"/>
        <v>-0.8</v>
      </c>
    </row>
    <row r="41" spans="2:3" ht="17.100000000000001" customHeight="1" thickBot="1" x14ac:dyDescent="0.25">
      <c r="B41" s="58" t="s">
        <v>10</v>
      </c>
      <c r="C41" s="36">
        <f t="shared" si="0"/>
        <v>-0.58333333333333337</v>
      </c>
    </row>
    <row r="42" spans="2:3" ht="17.100000000000001" customHeight="1" thickBot="1" x14ac:dyDescent="0.25">
      <c r="B42" s="58" t="s">
        <v>165</v>
      </c>
      <c r="C42" s="36">
        <f t="shared" si="0"/>
        <v>-0.44827586206896552</v>
      </c>
    </row>
    <row r="43" spans="2:3" ht="17.100000000000001" customHeight="1" thickBot="1" x14ac:dyDescent="0.25">
      <c r="B43" s="58" t="s">
        <v>166</v>
      </c>
      <c r="C43" s="36">
        <f t="shared" si="0"/>
        <v>-0.7142857142857143</v>
      </c>
    </row>
    <row r="44" spans="2:3" ht="17.100000000000001" customHeight="1" thickBot="1" x14ac:dyDescent="0.25">
      <c r="B44" s="58" t="s">
        <v>167</v>
      </c>
      <c r="C44" s="36">
        <f t="shared" si="0"/>
        <v>-0.5</v>
      </c>
    </row>
    <row r="45" spans="2:3" ht="17.100000000000001" customHeight="1" thickBot="1" x14ac:dyDescent="0.25">
      <c r="B45" s="58" t="s">
        <v>51</v>
      </c>
      <c r="C45" s="36">
        <f t="shared" si="0"/>
        <v>-0.16666666666666666</v>
      </c>
    </row>
    <row r="46" spans="2:3" ht="17.100000000000001" customHeight="1" thickBot="1" x14ac:dyDescent="0.25">
      <c r="B46" s="58" t="s">
        <v>11</v>
      </c>
      <c r="C46" s="36">
        <f t="shared" si="0"/>
        <v>-0.5</v>
      </c>
    </row>
    <row r="47" spans="2:3" ht="17.100000000000001" customHeight="1" thickBot="1" x14ac:dyDescent="0.25">
      <c r="B47" s="60" t="s">
        <v>22</v>
      </c>
      <c r="C47" s="69">
        <f t="shared" si="0"/>
        <v>-0.40606936416184969</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240</v>
      </c>
      <c r="D53" s="38" t="s">
        <v>244</v>
      </c>
      <c r="E53" s="38" t="s">
        <v>247</v>
      </c>
      <c r="F53" s="64" t="s">
        <v>253</v>
      </c>
      <c r="G53" s="38" t="s">
        <v>261</v>
      </c>
      <c r="H53" s="12"/>
      <c r="I53" s="12"/>
      <c r="J53" s="12"/>
      <c r="K53" s="12"/>
      <c r="L53" s="12"/>
      <c r="M53" s="12"/>
      <c r="N53" s="12"/>
      <c r="O53" s="12"/>
      <c r="P53" s="12">
        <v>2022</v>
      </c>
      <c r="Q53" s="12">
        <v>2023</v>
      </c>
      <c r="R53" s="12"/>
      <c r="S53" s="12"/>
      <c r="T53" s="12"/>
      <c r="U53" s="12"/>
      <c r="V53" s="12"/>
    </row>
    <row r="54" spans="1:28" ht="15" thickBot="1" x14ac:dyDescent="0.25">
      <c r="A54" s="12"/>
      <c r="B54" s="58" t="s">
        <v>52</v>
      </c>
      <c r="C54" s="110">
        <v>1.453543034218018</v>
      </c>
      <c r="D54" s="110">
        <v>1.6035117599706707</v>
      </c>
      <c r="E54" s="110">
        <v>0.95749263365155157</v>
      </c>
      <c r="F54" s="110">
        <v>1.3612545876010012</v>
      </c>
      <c r="G54" s="110">
        <f>+G6/$Q54*100000</f>
        <v>1.1777971739500079</v>
      </c>
      <c r="H54" s="12"/>
      <c r="I54" s="12"/>
      <c r="J54" s="12"/>
      <c r="K54" s="12"/>
      <c r="L54" s="12"/>
      <c r="M54" s="12"/>
      <c r="N54" s="12"/>
      <c r="O54" s="12"/>
      <c r="P54" s="12">
        <v>8668474</v>
      </c>
      <c r="Q54" s="12">
        <v>8745139</v>
      </c>
      <c r="R54" s="12"/>
      <c r="S54" s="12"/>
      <c r="T54" s="12"/>
      <c r="U54" s="12"/>
      <c r="V54" s="12"/>
    </row>
    <row r="55" spans="1:28" ht="15" thickBot="1" x14ac:dyDescent="0.25">
      <c r="A55" s="12"/>
      <c r="B55" s="58" t="s">
        <v>53</v>
      </c>
      <c r="C55" s="110">
        <v>1.055556183862808</v>
      </c>
      <c r="D55" s="110">
        <v>0.3769843513795742</v>
      </c>
      <c r="E55" s="110">
        <v>0.3769843513795742</v>
      </c>
      <c r="F55" s="110">
        <v>0.67857183248323361</v>
      </c>
      <c r="G55" s="110">
        <f t="shared" ref="G55:G70" si="1">+G7/$Q55*100000</f>
        <v>0.37055482432736886</v>
      </c>
      <c r="H55" s="12"/>
      <c r="I55" s="12"/>
      <c r="J55" s="12"/>
      <c r="K55" s="12"/>
      <c r="L55" s="12"/>
      <c r="M55" s="12"/>
      <c r="N55" s="12"/>
      <c r="O55" s="12"/>
      <c r="P55" s="12">
        <v>1326315</v>
      </c>
      <c r="Q55" s="12">
        <v>1349328</v>
      </c>
      <c r="R55" s="12"/>
      <c r="S55" s="12"/>
      <c r="T55" s="12"/>
      <c r="U55" s="12"/>
      <c r="V55" s="12"/>
    </row>
    <row r="56" spans="1:28" ht="15" thickBot="1" x14ac:dyDescent="0.25">
      <c r="A56" s="12"/>
      <c r="B56" s="58" t="s">
        <v>164</v>
      </c>
      <c r="C56" s="110">
        <v>0.5972015137067701</v>
      </c>
      <c r="D56" s="110">
        <v>0.89580227056015516</v>
      </c>
      <c r="E56" s="110">
        <v>0.19906717123559001</v>
      </c>
      <c r="F56" s="110">
        <v>0.5972015137067701</v>
      </c>
      <c r="G56" s="110">
        <f t="shared" si="1"/>
        <v>0.39737533590633867</v>
      </c>
      <c r="H56" s="12"/>
      <c r="I56" s="12"/>
      <c r="J56" s="12"/>
      <c r="K56" s="12"/>
      <c r="L56" s="12"/>
      <c r="M56" s="12"/>
      <c r="N56" s="12"/>
      <c r="O56" s="12"/>
      <c r="P56" s="12">
        <v>1004686</v>
      </c>
      <c r="Q56" s="12">
        <v>1006605</v>
      </c>
      <c r="R56" s="12"/>
      <c r="S56" s="12"/>
      <c r="T56" s="12"/>
      <c r="U56" s="12"/>
      <c r="V56" s="12"/>
    </row>
    <row r="57" spans="1:28" ht="15" thickBot="1" x14ac:dyDescent="0.25">
      <c r="A57" s="12"/>
      <c r="B57" s="58" t="s">
        <v>47</v>
      </c>
      <c r="C57" s="110">
        <v>1.8697005674541221</v>
      </c>
      <c r="D57" s="110">
        <v>0.76487750486759543</v>
      </c>
      <c r="E57" s="110">
        <v>1.3597822308757253</v>
      </c>
      <c r="F57" s="110">
        <v>1.1048230625865267</v>
      </c>
      <c r="G57" s="110">
        <f t="shared" si="1"/>
        <v>0.82868853409970444</v>
      </c>
      <c r="H57" s="12"/>
      <c r="I57" s="12"/>
      <c r="J57" s="12"/>
      <c r="K57" s="12"/>
      <c r="L57" s="12"/>
      <c r="M57" s="12"/>
      <c r="N57" s="12"/>
      <c r="O57" s="12"/>
      <c r="P57" s="12">
        <v>1176659</v>
      </c>
      <c r="Q57" s="12">
        <v>1206726</v>
      </c>
      <c r="R57" s="12"/>
      <c r="S57" s="12"/>
      <c r="T57" s="12"/>
      <c r="U57" s="12"/>
      <c r="V57" s="12"/>
    </row>
    <row r="58" spans="1:28" ht="15" thickBot="1" x14ac:dyDescent="0.25">
      <c r="A58" s="12"/>
      <c r="B58" s="58" t="s">
        <v>8</v>
      </c>
      <c r="C58" s="110">
        <v>1.6990394916473839</v>
      </c>
      <c r="D58" s="110">
        <v>1.2398396290399831</v>
      </c>
      <c r="E58" s="110">
        <v>1.3316796015614631</v>
      </c>
      <c r="F58" s="110">
        <v>1.6531195053866439</v>
      </c>
      <c r="G58" s="110">
        <f t="shared" si="1"/>
        <v>0.90378977126888471</v>
      </c>
      <c r="H58" s="12"/>
      <c r="I58" s="12"/>
      <c r="J58" s="12"/>
      <c r="K58" s="12"/>
      <c r="L58" s="12"/>
      <c r="M58" s="12"/>
      <c r="N58" s="12"/>
      <c r="O58" s="12"/>
      <c r="P58" s="12">
        <v>2177701</v>
      </c>
      <c r="Q58" s="12">
        <v>2212904</v>
      </c>
      <c r="R58" s="12"/>
      <c r="S58" s="12"/>
      <c r="T58" s="12"/>
      <c r="U58" s="12"/>
      <c r="V58" s="12"/>
    </row>
    <row r="59" spans="1:28" ht="15" thickBot="1" x14ac:dyDescent="0.25">
      <c r="A59" s="12"/>
      <c r="B59" s="58" t="s">
        <v>9</v>
      </c>
      <c r="C59" s="110">
        <v>0.51246835507907385</v>
      </c>
      <c r="D59" s="110">
        <v>0.3416455700527159</v>
      </c>
      <c r="E59" s="110">
        <v>0.3416455700527159</v>
      </c>
      <c r="F59" s="110">
        <v>0.68329114010543179</v>
      </c>
      <c r="G59" s="110">
        <f t="shared" si="1"/>
        <v>0.33983032271986596</v>
      </c>
      <c r="H59" s="12"/>
      <c r="I59" s="12"/>
      <c r="J59" s="12"/>
      <c r="K59" s="12"/>
      <c r="L59" s="12"/>
      <c r="M59" s="12"/>
      <c r="N59" s="12"/>
      <c r="O59" s="12"/>
      <c r="P59" s="12">
        <v>585402</v>
      </c>
      <c r="Q59" s="12">
        <v>588529</v>
      </c>
      <c r="R59" s="12"/>
      <c r="S59" s="12"/>
      <c r="T59" s="12"/>
      <c r="U59" s="12"/>
      <c r="V59" s="12"/>
    </row>
    <row r="60" spans="1:28" ht="15" thickBot="1" x14ac:dyDescent="0.25">
      <c r="A60" s="12"/>
      <c r="B60" s="58" t="s">
        <v>55</v>
      </c>
      <c r="C60" s="110">
        <v>0.92723717040933307</v>
      </c>
      <c r="D60" s="110">
        <v>0.96938431451884821</v>
      </c>
      <c r="E60" s="110">
        <v>0.84294288219030278</v>
      </c>
      <c r="F60" s="110">
        <v>1.0536786027378786</v>
      </c>
      <c r="G60" s="110">
        <f t="shared" si="1"/>
        <v>0.5456313605401919</v>
      </c>
      <c r="H60" s="12"/>
      <c r="I60" s="12"/>
      <c r="J60" s="12"/>
      <c r="K60" s="12"/>
      <c r="L60" s="12"/>
      <c r="M60" s="12"/>
      <c r="N60" s="12"/>
      <c r="O60" s="12"/>
      <c r="P60" s="12">
        <v>2372640</v>
      </c>
      <c r="Q60" s="12">
        <v>2382561</v>
      </c>
      <c r="R60" s="12"/>
      <c r="S60" s="12"/>
      <c r="T60" s="12"/>
      <c r="U60" s="12"/>
      <c r="V60" s="12"/>
    </row>
    <row r="61" spans="1:28" ht="15" thickBot="1" x14ac:dyDescent="0.25">
      <c r="A61" s="12"/>
      <c r="B61" s="58" t="s">
        <v>49</v>
      </c>
      <c r="C61" s="110">
        <v>1.1201327795656613</v>
      </c>
      <c r="D61" s="110">
        <v>0.68181995277909813</v>
      </c>
      <c r="E61" s="110">
        <v>0.92532707877163323</v>
      </c>
      <c r="F61" s="110">
        <v>0.68181995277909813</v>
      </c>
      <c r="G61" s="110">
        <f t="shared" si="1"/>
        <v>0.28837488735355965</v>
      </c>
      <c r="H61" s="12"/>
      <c r="I61" s="12"/>
      <c r="J61" s="12"/>
      <c r="K61" s="12"/>
      <c r="L61" s="12"/>
      <c r="M61" s="12"/>
      <c r="N61" s="12"/>
      <c r="O61" s="12"/>
      <c r="P61" s="12">
        <v>2053328</v>
      </c>
      <c r="Q61" s="12">
        <v>2080625</v>
      </c>
      <c r="R61" s="12"/>
      <c r="S61" s="12"/>
      <c r="T61" s="12"/>
      <c r="U61" s="12"/>
      <c r="V61" s="12"/>
    </row>
    <row r="62" spans="1:28" ht="15" thickBot="1" x14ac:dyDescent="0.25">
      <c r="A62" s="12"/>
      <c r="B62" s="58" t="s">
        <v>26</v>
      </c>
      <c r="C62" s="110">
        <v>3.503318720772794</v>
      </c>
      <c r="D62" s="110">
        <v>2.6050318692925902</v>
      </c>
      <c r="E62" s="110">
        <v>1.9377330653358675</v>
      </c>
      <c r="F62" s="110">
        <v>2.8231872475092108</v>
      </c>
      <c r="G62" s="110">
        <f t="shared" si="1"/>
        <v>2.2281143468282791</v>
      </c>
      <c r="H62" s="12"/>
      <c r="I62" s="12"/>
      <c r="J62" s="12"/>
      <c r="K62" s="12"/>
      <c r="L62" s="12"/>
      <c r="M62" s="12"/>
      <c r="N62" s="12"/>
      <c r="O62" s="12"/>
      <c r="P62" s="12">
        <v>7792611</v>
      </c>
      <c r="Q62" s="12">
        <v>7899056</v>
      </c>
      <c r="R62" s="12"/>
      <c r="S62" s="12"/>
      <c r="T62" s="12"/>
      <c r="U62" s="12"/>
      <c r="V62" s="12"/>
    </row>
    <row r="63" spans="1:28" ht="15" thickBot="1" x14ac:dyDescent="0.25">
      <c r="A63" s="12"/>
      <c r="B63" s="58" t="s">
        <v>230</v>
      </c>
      <c r="C63" s="110">
        <v>1.3338650485575916</v>
      </c>
      <c r="D63" s="110">
        <v>0.92193613650304129</v>
      </c>
      <c r="E63" s="110">
        <v>0.6473168618000078</v>
      </c>
      <c r="F63" s="110">
        <v>0.6473168618000078</v>
      </c>
      <c r="G63" s="110">
        <f t="shared" si="1"/>
        <v>0.59406672979104758</v>
      </c>
      <c r="H63" s="12"/>
      <c r="I63" s="12"/>
      <c r="J63" s="12"/>
      <c r="K63" s="12"/>
      <c r="L63" s="12"/>
      <c r="M63" s="12"/>
      <c r="N63" s="12"/>
      <c r="O63" s="12"/>
      <c r="P63" s="12">
        <v>5097967</v>
      </c>
      <c r="Q63" s="12">
        <v>5218269</v>
      </c>
      <c r="R63" s="12"/>
      <c r="S63" s="12"/>
      <c r="T63" s="12"/>
      <c r="U63" s="12"/>
      <c r="V63" s="12"/>
    </row>
    <row r="64" spans="1:28" ht="15" thickBot="1" x14ac:dyDescent="0.25">
      <c r="A64" s="12"/>
      <c r="B64" s="58" t="s">
        <v>21</v>
      </c>
      <c r="C64" s="110">
        <v>0.94806859465896076</v>
      </c>
      <c r="D64" s="110">
        <v>0.28442057839768825</v>
      </c>
      <c r="E64" s="110">
        <v>0.18961371893179216</v>
      </c>
      <c r="F64" s="110">
        <v>0.94806859465896076</v>
      </c>
      <c r="G64" s="110">
        <f t="shared" si="1"/>
        <v>0.18969842692579472</v>
      </c>
      <c r="H64" s="12"/>
      <c r="I64" s="12"/>
      <c r="J64" s="12"/>
      <c r="K64" s="12"/>
      <c r="L64" s="12"/>
      <c r="M64" s="12"/>
      <c r="N64" s="12"/>
      <c r="O64" s="12"/>
      <c r="P64" s="12">
        <v>1054776</v>
      </c>
      <c r="Q64" s="12">
        <v>1054305</v>
      </c>
      <c r="R64" s="12"/>
      <c r="S64" s="12"/>
      <c r="T64" s="12"/>
      <c r="U64" s="12"/>
      <c r="V64" s="12"/>
    </row>
    <row r="65" spans="1:28" ht="15" thickBot="1" x14ac:dyDescent="0.25">
      <c r="A65" s="12"/>
      <c r="B65" s="58" t="s">
        <v>10</v>
      </c>
      <c r="C65" s="110">
        <v>0.44601972001855444</v>
      </c>
      <c r="D65" s="110">
        <v>0.29734648001236963</v>
      </c>
      <c r="E65" s="110">
        <v>0.22300986000927722</v>
      </c>
      <c r="F65" s="110">
        <v>0.37168310001546201</v>
      </c>
      <c r="G65" s="110">
        <f t="shared" si="1"/>
        <v>0.18520466597227264</v>
      </c>
      <c r="H65" s="12"/>
      <c r="I65" s="12"/>
      <c r="J65" s="12"/>
      <c r="K65" s="12"/>
      <c r="L65" s="12"/>
      <c r="M65" s="12"/>
      <c r="N65" s="12"/>
      <c r="O65" s="12"/>
      <c r="P65" s="12">
        <v>2690464</v>
      </c>
      <c r="Q65" s="12">
        <v>2699716</v>
      </c>
      <c r="R65" s="12"/>
      <c r="S65" s="12"/>
      <c r="T65" s="12"/>
      <c r="U65" s="12"/>
      <c r="V65" s="12"/>
    </row>
    <row r="66" spans="1:28" ht="15" thickBot="1" x14ac:dyDescent="0.25">
      <c r="A66" s="12"/>
      <c r="B66" s="58" t="s">
        <v>165</v>
      </c>
      <c r="C66" s="110">
        <v>0.42960824468589415</v>
      </c>
      <c r="D66" s="110">
        <v>0.41479416728293234</v>
      </c>
      <c r="E66" s="110">
        <v>0.20739708364146617</v>
      </c>
      <c r="F66" s="110">
        <v>0.17776892883554241</v>
      </c>
      <c r="G66" s="110">
        <f t="shared" si="1"/>
        <v>0.23361224688843088</v>
      </c>
      <c r="H66" s="12"/>
      <c r="I66" s="12"/>
      <c r="J66" s="12"/>
      <c r="K66" s="12"/>
      <c r="L66" s="12"/>
      <c r="M66" s="12"/>
      <c r="N66" s="12"/>
      <c r="O66" s="12"/>
      <c r="P66" s="12">
        <v>6750336</v>
      </c>
      <c r="Q66" s="12">
        <v>6848956</v>
      </c>
      <c r="R66" s="12"/>
      <c r="S66" s="12"/>
      <c r="T66" s="12"/>
      <c r="U66" s="12"/>
      <c r="V66" s="12"/>
    </row>
    <row r="67" spans="1:28" ht="15" thickBot="1" x14ac:dyDescent="0.25">
      <c r="A67" s="12"/>
      <c r="B67" s="58" t="s">
        <v>166</v>
      </c>
      <c r="C67" s="110">
        <v>2.2847772472742607</v>
      </c>
      <c r="D67" s="110">
        <v>2.2194978973521389</v>
      </c>
      <c r="E67" s="110">
        <v>1.3708663483645565</v>
      </c>
      <c r="F67" s="110">
        <v>1.8278217978194085</v>
      </c>
      <c r="G67" s="110">
        <f t="shared" si="1"/>
        <v>0.64404522227932748</v>
      </c>
      <c r="H67" s="12"/>
      <c r="I67" s="12"/>
      <c r="J67" s="12"/>
      <c r="K67" s="12"/>
      <c r="L67" s="12"/>
      <c r="M67" s="12"/>
      <c r="N67" s="12"/>
      <c r="O67" s="12"/>
      <c r="P67" s="12">
        <v>1531878</v>
      </c>
      <c r="Q67" s="12">
        <v>1552686</v>
      </c>
      <c r="R67" s="12"/>
      <c r="S67" s="12"/>
      <c r="T67" s="12"/>
      <c r="U67" s="12"/>
      <c r="V67" s="12"/>
    </row>
    <row r="68" spans="1:28" ht="15" thickBot="1" x14ac:dyDescent="0.25">
      <c r="A68" s="12"/>
      <c r="B68" s="58" t="s">
        <v>167</v>
      </c>
      <c r="C68" s="110">
        <v>0.6023035097731273</v>
      </c>
      <c r="D68" s="110">
        <v>0.6023035097731273</v>
      </c>
      <c r="E68" s="110">
        <v>0.15057587744328182</v>
      </c>
      <c r="F68" s="110">
        <v>0.15057587744328182</v>
      </c>
      <c r="G68" s="110">
        <f t="shared" si="1"/>
        <v>0.29753049687592975</v>
      </c>
      <c r="H68" s="12"/>
      <c r="I68" s="12"/>
      <c r="J68" s="12"/>
      <c r="K68" s="12"/>
      <c r="L68" s="12"/>
      <c r="M68" s="12"/>
      <c r="N68" s="12"/>
      <c r="O68" s="12"/>
      <c r="P68" s="12">
        <v>664117</v>
      </c>
      <c r="Q68" s="12">
        <v>672200</v>
      </c>
      <c r="R68" s="12"/>
      <c r="S68" s="12"/>
      <c r="T68" s="12"/>
      <c r="U68" s="12"/>
      <c r="V68" s="12"/>
    </row>
    <row r="69" spans="1:28" ht="15" thickBot="1" x14ac:dyDescent="0.25">
      <c r="A69" s="12"/>
      <c r="B69" s="58" t="s">
        <v>51</v>
      </c>
      <c r="C69" s="110">
        <v>0.27171771789723093</v>
      </c>
      <c r="D69" s="110">
        <v>0.49814914947825673</v>
      </c>
      <c r="E69" s="110">
        <v>0.36229029052964123</v>
      </c>
      <c r="F69" s="110">
        <v>0.45286286316205154</v>
      </c>
      <c r="G69" s="110">
        <f t="shared" si="1"/>
        <v>0.22523445780885612</v>
      </c>
      <c r="H69" s="12"/>
      <c r="I69" s="12"/>
      <c r="J69" s="12"/>
      <c r="K69" s="12"/>
      <c r="L69" s="12"/>
      <c r="M69" s="12"/>
      <c r="N69" s="12"/>
      <c r="O69" s="12"/>
      <c r="P69" s="12">
        <v>2208174</v>
      </c>
      <c r="Q69" s="12">
        <v>2219909</v>
      </c>
      <c r="R69" s="12"/>
      <c r="S69" s="12"/>
      <c r="T69" s="12"/>
      <c r="U69" s="12"/>
      <c r="V69" s="12"/>
    </row>
    <row r="70" spans="1:28" ht="15" thickBot="1" x14ac:dyDescent="0.25">
      <c r="A70" s="12"/>
      <c r="B70" s="58" t="s">
        <v>11</v>
      </c>
      <c r="C70" s="110">
        <v>0.62521100871544144</v>
      </c>
      <c r="D70" s="110">
        <v>0.62521100871544144</v>
      </c>
      <c r="E70" s="110">
        <v>0</v>
      </c>
      <c r="F70" s="110">
        <v>1.2504220174308829</v>
      </c>
      <c r="G70" s="110">
        <f t="shared" si="1"/>
        <v>0.31030555788284725</v>
      </c>
      <c r="H70" s="12"/>
      <c r="I70" s="12"/>
      <c r="J70" s="12"/>
      <c r="K70" s="12"/>
      <c r="L70" s="12"/>
      <c r="M70" s="12"/>
      <c r="N70" s="12"/>
      <c r="O70" s="12"/>
      <c r="P70" s="12">
        <v>319892</v>
      </c>
      <c r="Q70" s="12">
        <v>322263</v>
      </c>
      <c r="R70" s="12"/>
      <c r="S70" s="12"/>
      <c r="T70" s="12"/>
      <c r="U70" s="12"/>
      <c r="V70" s="12"/>
    </row>
    <row r="71" spans="1:28" ht="15" thickBot="1" x14ac:dyDescent="0.25">
      <c r="A71" s="12"/>
      <c r="B71" s="60" t="s">
        <v>22</v>
      </c>
      <c r="C71" s="111">
        <v>1.4575963730284009</v>
      </c>
      <c r="D71" s="111">
        <v>1.1964085836418088</v>
      </c>
      <c r="E71" s="111">
        <v>0.86781749376835426</v>
      </c>
      <c r="F71" s="111">
        <v>1.1648132865385921</v>
      </c>
      <c r="G71" s="111">
        <f>+G23/$Q71*100000</f>
        <v>0.8551849918071821</v>
      </c>
      <c r="H71" s="12"/>
      <c r="I71" s="12"/>
      <c r="J71" s="12"/>
      <c r="K71" s="12"/>
      <c r="L71" s="12"/>
      <c r="M71" s="12"/>
      <c r="N71" s="12"/>
      <c r="O71" s="12"/>
      <c r="P71" s="12">
        <v>47475420</v>
      </c>
      <c r="Q71" s="12">
        <v>48059777</v>
      </c>
      <c r="R71" s="12"/>
      <c r="S71" s="12"/>
      <c r="T71" s="12"/>
      <c r="U71" s="12"/>
      <c r="V71" s="12"/>
    </row>
    <row r="72" spans="1:28" ht="13.5" thickBot="1" x14ac:dyDescent="0.25">
      <c r="A72" s="12"/>
      <c r="B72" s="12"/>
      <c r="C72" s="110"/>
      <c r="D72" s="110"/>
      <c r="E72" s="110"/>
      <c r="F72" s="110"/>
      <c r="G72" s="110"/>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0"/>
      <c r="D73" s="110"/>
      <c r="E73" s="110"/>
      <c r="F73" s="110"/>
      <c r="G73" s="110"/>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AAE6-9A27-4F34-BB0C-70F33DA88571}">
  <dimension ref="A2:X92"/>
  <sheetViews>
    <sheetView workbookViewId="0"/>
  </sheetViews>
  <sheetFormatPr baseColWidth="10" defaultRowHeight="12.75" x14ac:dyDescent="0.2"/>
  <cols>
    <col min="2" max="2" width="32.85546875" bestFit="1" customWidth="1"/>
    <col min="3" max="3" width="12.7109375" customWidth="1"/>
    <col min="4" max="4" width="14.28515625" customWidth="1"/>
    <col min="5" max="5" width="12.7109375" customWidth="1"/>
    <col min="6" max="6" width="16.140625" customWidth="1"/>
    <col min="7" max="7" width="12.7109375" customWidth="1"/>
    <col min="8" max="8" width="16" customWidth="1"/>
    <col min="9" max="9" width="12.7109375" customWidth="1"/>
    <col min="10" max="10" width="16" customWidth="1"/>
    <col min="11" max="11" width="12.7109375" customWidth="1"/>
    <col min="12" max="12" width="16" customWidth="1"/>
    <col min="13" max="13" width="12.7109375" customWidth="1"/>
    <col min="14" max="14" width="16" customWidth="1"/>
    <col min="15" max="15" width="12.7109375" customWidth="1"/>
    <col min="16" max="16" width="16" customWidth="1"/>
    <col min="17" max="17" width="12.7109375" customWidth="1"/>
    <col min="18" max="18" width="16" customWidth="1"/>
    <col min="19" max="19" width="12.7109375" customWidth="1"/>
    <col min="20" max="20" width="16" customWidth="1"/>
    <col min="21" max="21" width="12.7109375" customWidth="1"/>
    <col min="22" max="22" width="16" customWidth="1"/>
    <col min="23" max="23" width="12.7109375" customWidth="1"/>
    <col min="24" max="24" width="16" customWidth="1"/>
    <col min="25" max="25" width="12.7109375" customWidth="1"/>
    <col min="26" max="26" width="16" customWidth="1"/>
    <col min="27" max="27" width="12.7109375" customWidth="1"/>
    <col min="28" max="28" width="16" customWidth="1"/>
    <col min="29" max="29" width="12.7109375" customWidth="1"/>
    <col min="30" max="30" width="16" customWidth="1"/>
    <col min="31" max="31" width="12.7109375" customWidth="1"/>
    <col min="32" max="32" width="16" customWidth="1"/>
    <col min="33" max="33" width="12.7109375" customWidth="1"/>
    <col min="34" max="34" width="16" customWidth="1"/>
    <col min="35" max="35" width="12.7109375" customWidth="1"/>
    <col min="36" max="36" width="16" customWidth="1"/>
    <col min="37" max="37" width="12.7109375" customWidth="1"/>
    <col min="38" max="38" width="16" customWidth="1"/>
    <col min="39" max="42" width="12.7109375" customWidth="1"/>
    <col min="45" max="56" width="12.7109375" customWidth="1"/>
  </cols>
  <sheetData>
    <row r="2" spans="1:13" ht="40.5" customHeight="1" x14ac:dyDescent="0.25">
      <c r="B2" s="10"/>
      <c r="M2" s="94"/>
    </row>
    <row r="3" spans="1:13" ht="27.95" customHeight="1" x14ac:dyDescent="0.2">
      <c r="A3" s="12"/>
      <c r="B3" s="10"/>
      <c r="C3" s="56"/>
      <c r="D3" s="12"/>
      <c r="E3" s="12"/>
      <c r="F3" s="12"/>
      <c r="G3" s="12"/>
      <c r="H3" s="12"/>
      <c r="I3" s="12"/>
      <c r="J3" s="12"/>
      <c r="K3" s="12"/>
      <c r="L3" s="12"/>
    </row>
    <row r="4" spans="1:13" ht="15" x14ac:dyDescent="0.2">
      <c r="A4" s="12"/>
      <c r="C4" s="56"/>
      <c r="D4" s="12"/>
      <c r="E4" s="12"/>
      <c r="F4" s="12"/>
      <c r="G4" s="12"/>
      <c r="H4" s="12"/>
      <c r="I4" s="12"/>
      <c r="J4" s="12"/>
      <c r="K4" s="12"/>
      <c r="L4" s="12"/>
    </row>
    <row r="5" spans="1:13" ht="18.75" customHeight="1" x14ac:dyDescent="0.2">
      <c r="A5" s="12"/>
      <c r="B5" s="12"/>
      <c r="C5" s="12"/>
      <c r="D5" s="12"/>
      <c r="E5" s="12"/>
      <c r="F5" s="12"/>
      <c r="G5" s="12"/>
      <c r="H5" s="12"/>
      <c r="I5" s="12"/>
      <c r="J5" s="12"/>
      <c r="K5" s="12"/>
      <c r="L5" s="12"/>
    </row>
    <row r="6" spans="1:13" ht="39" customHeight="1" x14ac:dyDescent="0.2">
      <c r="A6" s="12"/>
      <c r="B6" s="100"/>
      <c r="C6" s="39" t="s">
        <v>241</v>
      </c>
      <c r="D6" s="39" t="s">
        <v>244</v>
      </c>
      <c r="E6" s="39" t="s">
        <v>247</v>
      </c>
      <c r="F6" s="65" t="s">
        <v>253</v>
      </c>
      <c r="G6" s="39" t="s">
        <v>263</v>
      </c>
    </row>
    <row r="7" spans="1:13" ht="17.100000000000001" customHeight="1" thickBot="1" x14ac:dyDescent="0.25">
      <c r="A7" s="12"/>
      <c r="B7" s="58" t="s">
        <v>52</v>
      </c>
      <c r="C7" s="98">
        <v>3905</v>
      </c>
      <c r="D7" s="98">
        <v>3178</v>
      </c>
      <c r="E7" s="98">
        <v>2299</v>
      </c>
      <c r="F7" s="98">
        <v>2571</v>
      </c>
      <c r="G7" s="98">
        <v>2529</v>
      </c>
    </row>
    <row r="8" spans="1:13" ht="17.100000000000001" customHeight="1" thickBot="1" x14ac:dyDescent="0.25">
      <c r="A8" s="12"/>
      <c r="B8" s="58" t="s">
        <v>53</v>
      </c>
      <c r="C8" s="98">
        <v>597</v>
      </c>
      <c r="D8" s="98">
        <v>518</v>
      </c>
      <c r="E8" s="98">
        <v>333</v>
      </c>
      <c r="F8" s="98">
        <v>405</v>
      </c>
      <c r="G8" s="98">
        <v>489</v>
      </c>
    </row>
    <row r="9" spans="1:13" ht="17.100000000000001" customHeight="1" thickBot="1" x14ac:dyDescent="0.25">
      <c r="A9" s="12"/>
      <c r="B9" s="58" t="s">
        <v>164</v>
      </c>
      <c r="C9" s="98">
        <v>709</v>
      </c>
      <c r="D9" s="98">
        <v>671</v>
      </c>
      <c r="E9" s="98">
        <v>389</v>
      </c>
      <c r="F9" s="98">
        <v>545</v>
      </c>
      <c r="G9" s="98">
        <v>67</v>
      </c>
    </row>
    <row r="10" spans="1:13" ht="17.100000000000001" customHeight="1" thickBot="1" x14ac:dyDescent="0.25">
      <c r="A10" s="12"/>
      <c r="B10" s="58" t="s">
        <v>47</v>
      </c>
      <c r="C10" s="98">
        <v>430</v>
      </c>
      <c r="D10" s="98">
        <v>347</v>
      </c>
      <c r="E10" s="98">
        <v>272</v>
      </c>
      <c r="F10" s="98">
        <v>255</v>
      </c>
      <c r="G10" s="98">
        <v>80</v>
      </c>
    </row>
    <row r="11" spans="1:13" ht="17.100000000000001" customHeight="1" thickBot="1" x14ac:dyDescent="0.25">
      <c r="A11" s="12"/>
      <c r="B11" s="58" t="s">
        <v>8</v>
      </c>
      <c r="C11" s="98">
        <v>778</v>
      </c>
      <c r="D11" s="98">
        <v>639</v>
      </c>
      <c r="E11" s="98">
        <v>559</v>
      </c>
      <c r="F11" s="98">
        <v>682</v>
      </c>
      <c r="G11" s="98">
        <v>637</v>
      </c>
    </row>
    <row r="12" spans="1:13" ht="17.100000000000001" customHeight="1" thickBot="1" x14ac:dyDescent="0.25">
      <c r="A12" s="12"/>
      <c r="B12" s="58" t="s">
        <v>9</v>
      </c>
      <c r="C12" s="98">
        <v>572</v>
      </c>
      <c r="D12" s="98">
        <v>559</v>
      </c>
      <c r="E12" s="98">
        <v>299</v>
      </c>
      <c r="F12" s="98">
        <v>509</v>
      </c>
      <c r="G12" s="98">
        <v>4</v>
      </c>
    </row>
    <row r="13" spans="1:13" ht="17.100000000000001" customHeight="1" thickBot="1" x14ac:dyDescent="0.25">
      <c r="A13" s="12"/>
      <c r="B13" s="58" t="s">
        <v>54</v>
      </c>
      <c r="C13" s="98">
        <v>3296</v>
      </c>
      <c r="D13" s="98">
        <v>3316</v>
      </c>
      <c r="E13" s="98">
        <v>2090</v>
      </c>
      <c r="F13" s="98">
        <v>2612</v>
      </c>
      <c r="G13" s="98">
        <v>1889</v>
      </c>
    </row>
    <row r="14" spans="1:13" ht="17.100000000000001" customHeight="1" thickBot="1" x14ac:dyDescent="0.25">
      <c r="A14" s="12"/>
      <c r="B14" s="58" t="s">
        <v>49</v>
      </c>
      <c r="C14" s="98">
        <v>1606</v>
      </c>
      <c r="D14" s="98">
        <v>984</v>
      </c>
      <c r="E14" s="98">
        <v>820</v>
      </c>
      <c r="F14" s="98">
        <v>864</v>
      </c>
      <c r="G14" s="98">
        <v>921</v>
      </c>
    </row>
    <row r="15" spans="1:13" ht="17.100000000000001" customHeight="1" thickBot="1" x14ac:dyDescent="0.25">
      <c r="A15" s="12"/>
      <c r="B15" s="58" t="s">
        <v>26</v>
      </c>
      <c r="C15" s="98">
        <v>3789</v>
      </c>
      <c r="D15" s="98">
        <v>1913</v>
      </c>
      <c r="E15" s="98">
        <v>1384</v>
      </c>
      <c r="F15" s="98">
        <v>1890</v>
      </c>
      <c r="G15" s="98">
        <v>1459</v>
      </c>
    </row>
    <row r="16" spans="1:13" ht="17.100000000000001" customHeight="1" thickBot="1" x14ac:dyDescent="0.25">
      <c r="A16" s="12"/>
      <c r="B16" s="58" t="s">
        <v>48</v>
      </c>
      <c r="C16" s="98">
        <v>1859</v>
      </c>
      <c r="D16" s="98">
        <v>2086</v>
      </c>
      <c r="E16" s="98">
        <v>1611</v>
      </c>
      <c r="F16" s="98">
        <v>1972</v>
      </c>
      <c r="G16" s="98">
        <v>1906</v>
      </c>
    </row>
    <row r="17" spans="1:24" ht="17.100000000000001" customHeight="1" thickBot="1" x14ac:dyDescent="0.25">
      <c r="A17" s="12"/>
      <c r="B17" s="58" t="s">
        <v>21</v>
      </c>
      <c r="C17" s="98">
        <v>714</v>
      </c>
      <c r="D17" s="98">
        <v>597</v>
      </c>
      <c r="E17" s="98">
        <v>383</v>
      </c>
      <c r="F17" s="98">
        <v>517</v>
      </c>
      <c r="G17" s="98">
        <v>605</v>
      </c>
    </row>
    <row r="18" spans="1:24" ht="17.100000000000001" customHeight="1" thickBot="1" x14ac:dyDescent="0.25">
      <c r="A18" s="12"/>
      <c r="B18" s="58" t="s">
        <v>10</v>
      </c>
      <c r="C18" s="98">
        <v>1128</v>
      </c>
      <c r="D18" s="98">
        <v>1261</v>
      </c>
      <c r="E18" s="98">
        <v>1003</v>
      </c>
      <c r="F18" s="98">
        <v>1454</v>
      </c>
      <c r="G18" s="98">
        <v>1212</v>
      </c>
    </row>
    <row r="19" spans="1:24" ht="17.100000000000001" customHeight="1" thickBot="1" x14ac:dyDescent="0.25">
      <c r="A19" s="12"/>
      <c r="B19" s="58" t="s">
        <v>165</v>
      </c>
      <c r="C19" s="98">
        <v>2298</v>
      </c>
      <c r="D19" s="98">
        <v>1241</v>
      </c>
      <c r="E19" s="98">
        <v>1095</v>
      </c>
      <c r="F19" s="98">
        <v>935</v>
      </c>
      <c r="G19" s="98">
        <v>805</v>
      </c>
    </row>
    <row r="20" spans="1:24" ht="17.100000000000001" customHeight="1" thickBot="1" x14ac:dyDescent="0.25">
      <c r="A20" s="12"/>
      <c r="B20" s="58" t="s">
        <v>166</v>
      </c>
      <c r="C20" s="98">
        <v>568</v>
      </c>
      <c r="D20" s="98">
        <v>487</v>
      </c>
      <c r="E20" s="98">
        <v>373</v>
      </c>
      <c r="F20" s="98">
        <v>652</v>
      </c>
      <c r="G20" s="98">
        <v>990</v>
      </c>
    </row>
    <row r="21" spans="1:24" ht="17.100000000000001" customHeight="1" thickBot="1" x14ac:dyDescent="0.25">
      <c r="A21" s="12"/>
      <c r="B21" s="58" t="s">
        <v>167</v>
      </c>
      <c r="C21" s="98">
        <v>521</v>
      </c>
      <c r="D21" s="98">
        <v>617</v>
      </c>
      <c r="E21" s="98">
        <v>203</v>
      </c>
      <c r="F21" s="98">
        <v>743</v>
      </c>
      <c r="G21" s="98">
        <v>4</v>
      </c>
    </row>
    <row r="22" spans="1:24" ht="17.100000000000001" customHeight="1" thickBot="1" x14ac:dyDescent="0.25">
      <c r="A22" s="12"/>
      <c r="B22" s="58" t="s">
        <v>51</v>
      </c>
      <c r="C22" s="98">
        <v>2100</v>
      </c>
      <c r="D22" s="98">
        <v>2502</v>
      </c>
      <c r="E22" s="98">
        <v>1740</v>
      </c>
      <c r="F22" s="98">
        <v>2213</v>
      </c>
      <c r="G22" s="98">
        <v>3112</v>
      </c>
    </row>
    <row r="23" spans="1:24" ht="17.100000000000001" customHeight="1" thickBot="1" x14ac:dyDescent="0.25">
      <c r="A23" s="12"/>
      <c r="B23" s="58" t="s">
        <v>11</v>
      </c>
      <c r="C23" s="98">
        <v>118</v>
      </c>
      <c r="D23" s="98">
        <v>81</v>
      </c>
      <c r="E23" s="98">
        <v>83</v>
      </c>
      <c r="F23" s="98">
        <v>117</v>
      </c>
      <c r="G23" s="98">
        <v>49</v>
      </c>
    </row>
    <row r="24" spans="1:24" ht="17.100000000000001" customHeight="1" thickBot="1" x14ac:dyDescent="0.25">
      <c r="A24" s="12"/>
      <c r="B24" s="60" t="s">
        <v>22</v>
      </c>
      <c r="C24" s="102">
        <v>24988</v>
      </c>
      <c r="D24" s="102">
        <v>20997</v>
      </c>
      <c r="E24" s="102">
        <v>14936</v>
      </c>
      <c r="F24" s="102">
        <v>18936</v>
      </c>
      <c r="G24" s="102">
        <f>SUM(G7:G23)</f>
        <v>16758</v>
      </c>
    </row>
    <row r="25" spans="1:24" ht="14.25" x14ac:dyDescent="0.2">
      <c r="C25" s="103"/>
      <c r="D25" s="103"/>
      <c r="E25" s="103"/>
      <c r="F25" s="106"/>
      <c r="G25" s="103"/>
      <c r="H25" s="105"/>
      <c r="I25" s="103"/>
      <c r="J25" s="103"/>
      <c r="K25" s="103"/>
      <c r="L25" s="103"/>
      <c r="M25" s="103"/>
      <c r="N25" s="103"/>
      <c r="X25" s="97"/>
    </row>
    <row r="26" spans="1:24" x14ac:dyDescent="0.2">
      <c r="C26" s="97"/>
      <c r="D26" s="97"/>
      <c r="E26" s="97"/>
      <c r="F26" s="97"/>
      <c r="G26" s="97"/>
      <c r="H26" s="97"/>
      <c r="I26" s="97"/>
      <c r="J26" s="97"/>
      <c r="K26" s="97"/>
      <c r="L26" s="97"/>
      <c r="M26" s="97"/>
      <c r="N26" s="97"/>
      <c r="U26" s="97"/>
    </row>
    <row r="27" spans="1:24" ht="15" x14ac:dyDescent="0.2">
      <c r="B27" s="77"/>
      <c r="C27" s="77"/>
      <c r="D27" s="77"/>
      <c r="E27" s="77"/>
      <c r="J27" s="97"/>
    </row>
    <row r="28" spans="1:24" ht="15" x14ac:dyDescent="0.2">
      <c r="B28" s="57"/>
      <c r="C28" s="12"/>
      <c r="D28" s="12"/>
      <c r="E28" s="12"/>
      <c r="F28" s="12"/>
      <c r="G28" s="12"/>
      <c r="H28" s="12"/>
      <c r="J28" s="97"/>
      <c r="O28" s="97"/>
      <c r="P28" s="97"/>
      <c r="Q28" s="97"/>
      <c r="R28" s="97"/>
      <c r="S28" s="97"/>
      <c r="T28" s="97"/>
    </row>
    <row r="29" spans="1:24" x14ac:dyDescent="0.2">
      <c r="B29" s="12"/>
      <c r="C29" s="12"/>
      <c r="D29" s="12"/>
      <c r="E29" s="12"/>
      <c r="F29" s="12"/>
      <c r="G29" s="12"/>
      <c r="H29" s="12"/>
    </row>
    <row r="30" spans="1:24" ht="39" customHeight="1" x14ac:dyDescent="0.2">
      <c r="B30" s="100" t="s">
        <v>143</v>
      </c>
      <c r="C30" s="39" t="s">
        <v>242</v>
      </c>
      <c r="D30" s="39" t="s">
        <v>243</v>
      </c>
      <c r="E30" s="39" t="s">
        <v>245</v>
      </c>
      <c r="F30" s="39" t="s">
        <v>246</v>
      </c>
      <c r="G30" s="39" t="s">
        <v>248</v>
      </c>
      <c r="H30" s="39" t="s">
        <v>249</v>
      </c>
      <c r="I30" s="39" t="s">
        <v>255</v>
      </c>
      <c r="J30" s="65" t="s">
        <v>256</v>
      </c>
      <c r="K30" s="39" t="s">
        <v>264</v>
      </c>
      <c r="L30" s="39" t="s">
        <v>265</v>
      </c>
    </row>
    <row r="31" spans="1:24" ht="17.100000000000001" customHeight="1" thickBot="1" x14ac:dyDescent="0.25">
      <c r="B31" s="58" t="s">
        <v>52</v>
      </c>
      <c r="C31" s="98">
        <v>5890</v>
      </c>
      <c r="D31" s="36">
        <v>0.96638370118845496</v>
      </c>
      <c r="E31" s="98">
        <v>5859</v>
      </c>
      <c r="F31" s="36">
        <v>0.97183819764464929</v>
      </c>
      <c r="G31" s="98">
        <v>3198</v>
      </c>
      <c r="H31" s="36">
        <v>0.97623514696685432</v>
      </c>
      <c r="I31" s="98">
        <v>5105</v>
      </c>
      <c r="J31" s="36">
        <v>0.96885406464250734</v>
      </c>
      <c r="K31" s="98">
        <v>4339</v>
      </c>
      <c r="L31" s="36">
        <v>0.97188292233233464</v>
      </c>
    </row>
    <row r="32" spans="1:24" ht="17.100000000000001" customHeight="1" thickBot="1" x14ac:dyDescent="0.25">
      <c r="B32" s="58" t="s">
        <v>53</v>
      </c>
      <c r="C32" s="98">
        <v>517</v>
      </c>
      <c r="D32" s="36">
        <v>0.96905222437137328</v>
      </c>
      <c r="E32" s="98">
        <v>438</v>
      </c>
      <c r="F32" s="36">
        <v>0.9634703196347032</v>
      </c>
      <c r="G32" s="98">
        <v>334</v>
      </c>
      <c r="H32" s="36">
        <v>0.96706586826347307</v>
      </c>
      <c r="I32" s="98">
        <v>472</v>
      </c>
      <c r="J32" s="36">
        <v>0.98093220338983056</v>
      </c>
      <c r="K32" s="98">
        <v>368</v>
      </c>
      <c r="L32" s="36">
        <v>0.97010869565217395</v>
      </c>
    </row>
    <row r="33" spans="2:12" ht="17.100000000000001" customHeight="1" thickBot="1" x14ac:dyDescent="0.25">
      <c r="B33" s="58" t="s">
        <v>164</v>
      </c>
      <c r="C33" s="98">
        <v>533</v>
      </c>
      <c r="D33" s="36">
        <v>0.98311444652908064</v>
      </c>
      <c r="E33" s="98">
        <v>600</v>
      </c>
      <c r="F33" s="36">
        <v>0.98833333333333329</v>
      </c>
      <c r="G33" s="98">
        <v>379</v>
      </c>
      <c r="H33" s="36">
        <v>0.97889182058047497</v>
      </c>
      <c r="I33" s="98">
        <v>497</v>
      </c>
      <c r="J33" s="36">
        <v>0.9859154929577465</v>
      </c>
      <c r="K33" s="98">
        <v>407</v>
      </c>
      <c r="L33" s="36">
        <v>0.97051597051597049</v>
      </c>
    </row>
    <row r="34" spans="2:12" ht="17.100000000000001" customHeight="1" thickBot="1" x14ac:dyDescent="0.25">
      <c r="B34" s="58" t="s">
        <v>47</v>
      </c>
      <c r="C34" s="98">
        <v>726</v>
      </c>
      <c r="D34" s="36">
        <v>0.99724517906336085</v>
      </c>
      <c r="E34" s="98">
        <v>731</v>
      </c>
      <c r="F34" s="36">
        <v>0.96990424076607384</v>
      </c>
      <c r="G34" s="98">
        <v>456</v>
      </c>
      <c r="H34" s="36">
        <v>0.98026315789473684</v>
      </c>
      <c r="I34" s="98">
        <v>540</v>
      </c>
      <c r="J34" s="36">
        <v>0.96666666666666667</v>
      </c>
      <c r="K34" s="98">
        <v>164</v>
      </c>
      <c r="L34" s="36">
        <v>0.97560975609756095</v>
      </c>
    </row>
    <row r="35" spans="2:12" ht="17.100000000000001" customHeight="1" thickBot="1" x14ac:dyDescent="0.25">
      <c r="B35" s="58" t="s">
        <v>8</v>
      </c>
      <c r="C35" s="98">
        <v>1226</v>
      </c>
      <c r="D35" s="36">
        <v>0.9828711256117455</v>
      </c>
      <c r="E35" s="98">
        <v>1428</v>
      </c>
      <c r="F35" s="36">
        <v>0.99019607843137258</v>
      </c>
      <c r="G35" s="98">
        <v>732</v>
      </c>
      <c r="H35" s="36">
        <v>0.99453551912568305</v>
      </c>
      <c r="I35" s="98">
        <v>1109</v>
      </c>
      <c r="J35" s="36">
        <v>0.99008115419296661</v>
      </c>
      <c r="K35" s="98">
        <v>506</v>
      </c>
      <c r="L35" s="36">
        <v>0.99604743083003955</v>
      </c>
    </row>
    <row r="36" spans="2:12" ht="17.100000000000001" customHeight="1" thickBot="1" x14ac:dyDescent="0.25">
      <c r="B36" s="58" t="s">
        <v>9</v>
      </c>
      <c r="C36" s="98">
        <v>538</v>
      </c>
      <c r="D36" s="36">
        <v>0.99070631970260226</v>
      </c>
      <c r="E36" s="98">
        <v>524</v>
      </c>
      <c r="F36" s="36">
        <v>0.98664122137404575</v>
      </c>
      <c r="G36" s="98">
        <v>344</v>
      </c>
      <c r="H36" s="36">
        <v>0.98837209302325579</v>
      </c>
      <c r="I36" s="98">
        <v>430</v>
      </c>
      <c r="J36" s="36">
        <v>0.99302325581395345</v>
      </c>
      <c r="K36" s="98">
        <v>563</v>
      </c>
      <c r="L36" s="36">
        <v>0.98756660746003555</v>
      </c>
    </row>
    <row r="37" spans="2:12" ht="17.100000000000001" customHeight="1" thickBot="1" x14ac:dyDescent="0.25">
      <c r="B37" s="58" t="s">
        <v>54</v>
      </c>
      <c r="C37" s="98">
        <v>3574</v>
      </c>
      <c r="D37" s="36">
        <v>0.99188584219362064</v>
      </c>
      <c r="E37" s="98">
        <v>3071</v>
      </c>
      <c r="F37" s="36">
        <v>0.99185932920872677</v>
      </c>
      <c r="G37" s="98">
        <v>2202</v>
      </c>
      <c r="H37" s="36">
        <v>0.98138056312443234</v>
      </c>
      <c r="I37" s="98">
        <v>2627</v>
      </c>
      <c r="J37" s="36">
        <v>0.97982489531785311</v>
      </c>
      <c r="K37" s="98">
        <v>1911</v>
      </c>
      <c r="L37" s="36">
        <v>0.98116169544740972</v>
      </c>
    </row>
    <row r="38" spans="2:12" ht="17.100000000000001" customHeight="1" thickBot="1" x14ac:dyDescent="0.25">
      <c r="B38" s="58" t="s">
        <v>49</v>
      </c>
      <c r="C38" s="98">
        <v>1511</v>
      </c>
      <c r="D38" s="36">
        <v>0.97948378557246851</v>
      </c>
      <c r="E38" s="98">
        <v>1640</v>
      </c>
      <c r="F38" s="36">
        <v>0.98109756097560974</v>
      </c>
      <c r="G38" s="98">
        <v>774</v>
      </c>
      <c r="H38" s="36">
        <v>0.97416020671834624</v>
      </c>
      <c r="I38" s="98">
        <v>1158</v>
      </c>
      <c r="J38" s="36">
        <v>0.96977547495682215</v>
      </c>
      <c r="K38" s="98">
        <v>746</v>
      </c>
      <c r="L38" s="36">
        <v>0.98391420911528149</v>
      </c>
    </row>
    <row r="39" spans="2:12" ht="17.100000000000001" customHeight="1" thickBot="1" x14ac:dyDescent="0.25">
      <c r="B39" s="58" t="s">
        <v>26</v>
      </c>
      <c r="C39" s="98">
        <v>3651</v>
      </c>
      <c r="D39" s="36">
        <v>0.96850178033415502</v>
      </c>
      <c r="E39" s="98">
        <v>3921</v>
      </c>
      <c r="F39" s="36">
        <v>0.96276460086712579</v>
      </c>
      <c r="G39" s="98">
        <v>2798</v>
      </c>
      <c r="H39" s="36">
        <v>0.95568263045032165</v>
      </c>
      <c r="I39" s="98">
        <v>3698</v>
      </c>
      <c r="J39" s="36">
        <v>0.9697133585722012</v>
      </c>
      <c r="K39" s="98">
        <v>2898</v>
      </c>
      <c r="L39" s="36">
        <v>0.97550034506556249</v>
      </c>
    </row>
    <row r="40" spans="2:12" ht="17.100000000000001" customHeight="1" thickBot="1" x14ac:dyDescent="0.25">
      <c r="B40" s="58" t="s">
        <v>48</v>
      </c>
      <c r="C40" s="98">
        <v>3493</v>
      </c>
      <c r="D40" s="36">
        <v>0.98740337818494128</v>
      </c>
      <c r="E40" s="98">
        <v>3499</v>
      </c>
      <c r="F40" s="36">
        <v>0.9879965704486996</v>
      </c>
      <c r="G40" s="98">
        <v>1467</v>
      </c>
      <c r="H40" s="36">
        <v>0.98841172460804361</v>
      </c>
      <c r="I40" s="98">
        <v>1898</v>
      </c>
      <c r="J40" s="36">
        <v>0.98103266596417282</v>
      </c>
      <c r="K40" s="98">
        <v>1516</v>
      </c>
      <c r="L40" s="36">
        <v>0.97097625329815307</v>
      </c>
    </row>
    <row r="41" spans="2:12" ht="17.100000000000001" customHeight="1" thickBot="1" x14ac:dyDescent="0.25">
      <c r="B41" s="58" t="s">
        <v>21</v>
      </c>
      <c r="C41" s="98">
        <v>1012</v>
      </c>
      <c r="D41" s="36">
        <v>0.94367588932806323</v>
      </c>
      <c r="E41" s="98">
        <v>1039</v>
      </c>
      <c r="F41" s="36">
        <v>0.93743984600577479</v>
      </c>
      <c r="G41" s="98">
        <v>482</v>
      </c>
      <c r="H41" s="36">
        <v>0.98962655601659755</v>
      </c>
      <c r="I41" s="98">
        <v>631</v>
      </c>
      <c r="J41" s="36">
        <v>0.98256735340729007</v>
      </c>
      <c r="K41" s="98">
        <v>404</v>
      </c>
      <c r="L41" s="36">
        <v>0.96534653465346532</v>
      </c>
    </row>
    <row r="42" spans="2:12" ht="17.100000000000001" customHeight="1" thickBot="1" x14ac:dyDescent="0.25">
      <c r="B42" s="58" t="s">
        <v>10</v>
      </c>
      <c r="C42" s="98">
        <v>1677</v>
      </c>
      <c r="D42" s="36">
        <v>0.97316636851520577</v>
      </c>
      <c r="E42" s="98">
        <v>1621</v>
      </c>
      <c r="F42" s="36">
        <v>0.97840838988278844</v>
      </c>
      <c r="G42" s="98">
        <v>1251</v>
      </c>
      <c r="H42" s="36">
        <v>0.98001598721023186</v>
      </c>
      <c r="I42" s="98">
        <v>1825</v>
      </c>
      <c r="J42" s="36">
        <v>0.98465753424657532</v>
      </c>
      <c r="K42" s="98">
        <v>1350</v>
      </c>
      <c r="L42" s="36">
        <v>0.97407407407407409</v>
      </c>
    </row>
    <row r="43" spans="2:12" ht="17.100000000000001" customHeight="1" thickBot="1" x14ac:dyDescent="0.25">
      <c r="B43" s="58" t="s">
        <v>165</v>
      </c>
      <c r="C43" s="98">
        <v>3320</v>
      </c>
      <c r="D43" s="36">
        <v>0.9852409638554217</v>
      </c>
      <c r="E43" s="98">
        <v>3156</v>
      </c>
      <c r="F43" s="36">
        <v>0.97686945500633715</v>
      </c>
      <c r="G43" s="98">
        <v>2344</v>
      </c>
      <c r="H43" s="36">
        <v>0.98549488054607504</v>
      </c>
      <c r="I43" s="98">
        <v>3724</v>
      </c>
      <c r="J43" s="36">
        <v>0.98711063372717511</v>
      </c>
      <c r="K43" s="98">
        <v>1585</v>
      </c>
      <c r="L43" s="36">
        <v>0.98864353312302844</v>
      </c>
    </row>
    <row r="44" spans="2:12" ht="17.100000000000001" customHeight="1" thickBot="1" x14ac:dyDescent="0.25">
      <c r="B44" s="58" t="s">
        <v>166</v>
      </c>
      <c r="C44" s="98">
        <v>983</v>
      </c>
      <c r="D44" s="36">
        <v>0.98575788402848419</v>
      </c>
      <c r="E44" s="98">
        <v>1040</v>
      </c>
      <c r="F44" s="36">
        <v>0.97307692307692306</v>
      </c>
      <c r="G44" s="98">
        <v>911</v>
      </c>
      <c r="H44" s="36">
        <v>0.98572996706915472</v>
      </c>
      <c r="I44" s="98">
        <v>931</v>
      </c>
      <c r="J44" s="36">
        <v>0.97851772287862515</v>
      </c>
      <c r="K44" s="98">
        <v>314</v>
      </c>
      <c r="L44" s="36">
        <v>0.96496815286624205</v>
      </c>
    </row>
    <row r="45" spans="2:12" ht="17.100000000000001" customHeight="1" thickBot="1" x14ac:dyDescent="0.25">
      <c r="B45" s="58" t="s">
        <v>167</v>
      </c>
      <c r="C45" s="98">
        <v>408</v>
      </c>
      <c r="D45" s="36">
        <v>0.99019607843137258</v>
      </c>
      <c r="E45" s="98">
        <v>462</v>
      </c>
      <c r="F45" s="36">
        <v>0.99567099567099571</v>
      </c>
      <c r="G45" s="98">
        <v>348</v>
      </c>
      <c r="H45" s="36">
        <v>0.99712643678160917</v>
      </c>
      <c r="I45" s="98">
        <v>390</v>
      </c>
      <c r="J45" s="36">
        <v>0.98717948717948723</v>
      </c>
      <c r="K45" s="98">
        <v>593</v>
      </c>
      <c r="L45" s="36">
        <v>0.98650927487352447</v>
      </c>
    </row>
    <row r="46" spans="2:12" ht="17.100000000000001" customHeight="1" thickBot="1" x14ac:dyDescent="0.25">
      <c r="B46" s="58" t="s">
        <v>51</v>
      </c>
      <c r="C46" s="98">
        <v>2656</v>
      </c>
      <c r="D46" s="36">
        <v>0.98832831325301207</v>
      </c>
      <c r="E46" s="98">
        <v>2592</v>
      </c>
      <c r="F46" s="36">
        <v>0.98070987654320985</v>
      </c>
      <c r="G46" s="98">
        <v>1541</v>
      </c>
      <c r="H46" s="36">
        <v>0.98312783906554191</v>
      </c>
      <c r="I46" s="98">
        <v>2162</v>
      </c>
      <c r="J46" s="36">
        <v>0.99398704902867718</v>
      </c>
      <c r="K46" s="98">
        <v>1328</v>
      </c>
      <c r="L46" s="36">
        <v>0.99774096385542166</v>
      </c>
    </row>
    <row r="47" spans="2:12" ht="17.100000000000001" customHeight="1" thickBot="1" x14ac:dyDescent="0.25">
      <c r="B47" s="58" t="s">
        <v>11</v>
      </c>
      <c r="C47" s="98">
        <v>124</v>
      </c>
      <c r="D47" s="36">
        <v>0.9838709677419355</v>
      </c>
      <c r="E47" s="98">
        <v>100</v>
      </c>
      <c r="F47" s="36">
        <v>0.98</v>
      </c>
      <c r="G47" s="98">
        <v>50</v>
      </c>
      <c r="H47" s="36">
        <v>0.96</v>
      </c>
      <c r="I47" s="98">
        <v>57</v>
      </c>
      <c r="J47" s="36">
        <v>0.98245614035087714</v>
      </c>
      <c r="K47" s="98">
        <v>32</v>
      </c>
      <c r="L47" s="36">
        <v>0.96875</v>
      </c>
    </row>
    <row r="48" spans="2:12" ht="17.100000000000001" customHeight="1" thickBot="1" x14ac:dyDescent="0.25">
      <c r="B48" s="60" t="s">
        <v>22</v>
      </c>
      <c r="C48" s="99">
        <v>31839</v>
      </c>
      <c r="D48" s="68">
        <v>0.97889380947894089</v>
      </c>
      <c r="E48" s="99">
        <v>31721</v>
      </c>
      <c r="F48" s="68">
        <v>0.97698685413448505</v>
      </c>
      <c r="G48" s="99">
        <v>19611</v>
      </c>
      <c r="H48" s="68">
        <v>0.97858344806486153</v>
      </c>
      <c r="I48" s="99">
        <v>27254</v>
      </c>
      <c r="J48" s="68">
        <v>0.97912233066705801</v>
      </c>
      <c r="K48" s="99">
        <f>SUM(K31:K47)</f>
        <v>19024</v>
      </c>
      <c r="L48" s="68">
        <v>0.97839571068124476</v>
      </c>
    </row>
    <row r="49" spans="2:10" x14ac:dyDescent="0.2">
      <c r="C49" s="103"/>
      <c r="D49" s="104"/>
      <c r="E49" s="103"/>
      <c r="F49" s="104"/>
      <c r="G49" s="12"/>
      <c r="H49" s="12"/>
      <c r="I49" s="103"/>
      <c r="J49" s="103"/>
    </row>
    <row r="50" spans="2:10" x14ac:dyDescent="0.2">
      <c r="G50" s="97"/>
      <c r="I50" s="97"/>
    </row>
    <row r="52" spans="2:10" ht="51" customHeight="1" x14ac:dyDescent="0.2">
      <c r="B52" s="100"/>
      <c r="C52" s="39" t="s">
        <v>266</v>
      </c>
      <c r="I52" s="108"/>
    </row>
    <row r="53" spans="2:10" ht="15" thickBot="1" x14ac:dyDescent="0.25">
      <c r="B53" s="58" t="s">
        <v>52</v>
      </c>
      <c r="C53" s="36">
        <f>+(G7-C7)/C7</f>
        <v>-0.35236875800256084</v>
      </c>
    </row>
    <row r="54" spans="2:10" ht="15" thickBot="1" x14ac:dyDescent="0.25">
      <c r="B54" s="58" t="s">
        <v>53</v>
      </c>
      <c r="C54" s="36">
        <f t="shared" ref="C54:C70" si="0">+(G8-C8)/C8</f>
        <v>-0.18090452261306533</v>
      </c>
    </row>
    <row r="55" spans="2:10" ht="15" thickBot="1" x14ac:dyDescent="0.25">
      <c r="B55" s="58" t="s">
        <v>164</v>
      </c>
      <c r="C55" s="36">
        <f t="shared" si="0"/>
        <v>-0.90550070521861781</v>
      </c>
    </row>
    <row r="56" spans="2:10" ht="15" thickBot="1" x14ac:dyDescent="0.25">
      <c r="B56" s="58" t="s">
        <v>47</v>
      </c>
      <c r="C56" s="36">
        <f t="shared" si="0"/>
        <v>-0.81395348837209303</v>
      </c>
    </row>
    <row r="57" spans="2:10" ht="15" thickBot="1" x14ac:dyDescent="0.25">
      <c r="B57" s="58" t="s">
        <v>8</v>
      </c>
      <c r="C57" s="36">
        <f t="shared" si="0"/>
        <v>-0.18123393316195371</v>
      </c>
    </row>
    <row r="58" spans="2:10" ht="15" thickBot="1" x14ac:dyDescent="0.25">
      <c r="B58" s="58" t="s">
        <v>9</v>
      </c>
      <c r="C58" s="36">
        <f t="shared" si="0"/>
        <v>-0.99300699300699302</v>
      </c>
    </row>
    <row r="59" spans="2:10" ht="15" thickBot="1" x14ac:dyDescent="0.25">
      <c r="B59" s="58" t="s">
        <v>54</v>
      </c>
      <c r="C59" s="36">
        <f t="shared" si="0"/>
        <v>-0.42688106796116504</v>
      </c>
    </row>
    <row r="60" spans="2:10" ht="15" thickBot="1" x14ac:dyDescent="0.25">
      <c r="B60" s="58" t="s">
        <v>49</v>
      </c>
      <c r="C60" s="36">
        <f t="shared" si="0"/>
        <v>-0.42652552926525528</v>
      </c>
    </row>
    <row r="61" spans="2:10" ht="15" thickBot="1" x14ac:dyDescent="0.25">
      <c r="B61" s="58" t="s">
        <v>26</v>
      </c>
      <c r="C61" s="36">
        <f t="shared" si="0"/>
        <v>-0.61493797835840591</v>
      </c>
    </row>
    <row r="62" spans="2:10" ht="15" thickBot="1" x14ac:dyDescent="0.25">
      <c r="B62" s="58" t="s">
        <v>48</v>
      </c>
      <c r="C62" s="36">
        <f t="shared" si="0"/>
        <v>2.5282409897794515E-2</v>
      </c>
    </row>
    <row r="63" spans="2:10" ht="15" thickBot="1" x14ac:dyDescent="0.25">
      <c r="B63" s="58" t="s">
        <v>21</v>
      </c>
      <c r="C63" s="36">
        <f t="shared" si="0"/>
        <v>-0.15266106442577032</v>
      </c>
    </row>
    <row r="64" spans="2:10" ht="15" thickBot="1" x14ac:dyDescent="0.25">
      <c r="B64" s="58" t="s">
        <v>10</v>
      </c>
      <c r="C64" s="36">
        <f t="shared" si="0"/>
        <v>7.4468085106382975E-2</v>
      </c>
    </row>
    <row r="65" spans="2:4" ht="15" thickBot="1" x14ac:dyDescent="0.25">
      <c r="B65" s="58" t="s">
        <v>165</v>
      </c>
      <c r="C65" s="36">
        <f t="shared" si="0"/>
        <v>-0.64969538729329857</v>
      </c>
    </row>
    <row r="66" spans="2:4" ht="15" thickBot="1" x14ac:dyDescent="0.25">
      <c r="B66" s="58" t="s">
        <v>166</v>
      </c>
      <c r="C66" s="36">
        <f t="shared" si="0"/>
        <v>0.74295774647887325</v>
      </c>
    </row>
    <row r="67" spans="2:4" ht="15" thickBot="1" x14ac:dyDescent="0.25">
      <c r="B67" s="58" t="s">
        <v>167</v>
      </c>
      <c r="C67" s="36">
        <f t="shared" si="0"/>
        <v>-0.99232245681381959</v>
      </c>
    </row>
    <row r="68" spans="2:4" ht="15" thickBot="1" x14ac:dyDescent="0.25">
      <c r="B68" s="58" t="s">
        <v>51</v>
      </c>
      <c r="C68" s="36">
        <f t="shared" si="0"/>
        <v>0.48190476190476189</v>
      </c>
    </row>
    <row r="69" spans="2:4" ht="15" thickBot="1" x14ac:dyDescent="0.25">
      <c r="B69" s="58" t="s">
        <v>11</v>
      </c>
      <c r="C69" s="36">
        <f t="shared" si="0"/>
        <v>-0.5847457627118644</v>
      </c>
    </row>
    <row r="70" spans="2:4" ht="15" thickBot="1" x14ac:dyDescent="0.25">
      <c r="B70" s="60" t="s">
        <v>22</v>
      </c>
      <c r="C70" s="69">
        <f t="shared" si="0"/>
        <v>-0.32935809188410436</v>
      </c>
    </row>
    <row r="74" spans="2:4" ht="51" x14ac:dyDescent="0.2">
      <c r="B74" s="100"/>
      <c r="C74" s="39" t="s">
        <v>267</v>
      </c>
      <c r="D74" s="39" t="s">
        <v>268</v>
      </c>
    </row>
    <row r="75" spans="2:4" ht="15" thickBot="1" x14ac:dyDescent="0.25">
      <c r="B75" s="58" t="s">
        <v>52</v>
      </c>
      <c r="C75" s="36">
        <f t="shared" ref="C75:D75" si="1">+(K31-C31)/C31</f>
        <v>-0.26332767402376911</v>
      </c>
      <c r="D75" s="36">
        <f t="shared" si="1"/>
        <v>5.6905152033470381E-3</v>
      </c>
    </row>
    <row r="76" spans="2:4" ht="15" thickBot="1" x14ac:dyDescent="0.25">
      <c r="B76" s="58" t="s">
        <v>53</v>
      </c>
      <c r="C76" s="36">
        <f t="shared" ref="C76:C92" si="2">+(K32-C32)/C32</f>
        <v>-0.28820116054158607</v>
      </c>
      <c r="D76" s="36">
        <f t="shared" ref="D76:D92" si="3">+(L32-D32)/D32</f>
        <v>1.090210882582721E-3</v>
      </c>
    </row>
    <row r="77" spans="2:4" ht="15" thickBot="1" x14ac:dyDescent="0.25">
      <c r="B77" s="58" t="s">
        <v>164</v>
      </c>
      <c r="C77" s="36">
        <f t="shared" si="2"/>
        <v>-0.23639774859287055</v>
      </c>
      <c r="D77" s="36">
        <f t="shared" si="3"/>
        <v>-1.2814862051503263E-2</v>
      </c>
    </row>
    <row r="78" spans="2:4" ht="15" thickBot="1" x14ac:dyDescent="0.25">
      <c r="B78" s="58" t="s">
        <v>47</v>
      </c>
      <c r="C78" s="36">
        <f t="shared" si="2"/>
        <v>-0.77410468319559234</v>
      </c>
      <c r="D78" s="36">
        <f t="shared" si="3"/>
        <v>-2.1695189327583877E-2</v>
      </c>
    </row>
    <row r="79" spans="2:4" ht="15" thickBot="1" x14ac:dyDescent="0.25">
      <c r="B79" s="58" t="s">
        <v>8</v>
      </c>
      <c r="C79" s="36">
        <f t="shared" si="2"/>
        <v>-0.58727569331158236</v>
      </c>
      <c r="D79" s="36">
        <f t="shared" si="3"/>
        <v>1.3405933773965564E-2</v>
      </c>
    </row>
    <row r="80" spans="2:4" ht="15" thickBot="1" x14ac:dyDescent="0.25">
      <c r="B80" s="58" t="s">
        <v>9</v>
      </c>
      <c r="C80" s="36">
        <f t="shared" si="2"/>
        <v>4.6468401486988845E-2</v>
      </c>
      <c r="D80" s="36">
        <f t="shared" si="3"/>
        <v>-3.1691654530973503E-3</v>
      </c>
    </row>
    <row r="81" spans="2:4" ht="15" thickBot="1" x14ac:dyDescent="0.25">
      <c r="B81" s="58" t="s">
        <v>54</v>
      </c>
      <c r="C81" s="36">
        <f t="shared" si="2"/>
        <v>-0.46530498041410184</v>
      </c>
      <c r="D81" s="36">
        <f t="shared" si="3"/>
        <v>-1.0811876014374559E-2</v>
      </c>
    </row>
    <row r="82" spans="2:4" ht="15" thickBot="1" x14ac:dyDescent="0.25">
      <c r="B82" s="58" t="s">
        <v>49</v>
      </c>
      <c r="C82" s="36">
        <f t="shared" si="2"/>
        <v>-0.50628722700198547</v>
      </c>
      <c r="D82" s="36">
        <f t="shared" si="3"/>
        <v>4.5232229548583854E-3</v>
      </c>
    </row>
    <row r="83" spans="2:4" ht="15" thickBot="1" x14ac:dyDescent="0.25">
      <c r="B83" s="58" t="s">
        <v>26</v>
      </c>
      <c r="C83" s="36">
        <f t="shared" si="2"/>
        <v>-0.20624486442070666</v>
      </c>
      <c r="D83" s="36">
        <f t="shared" si="3"/>
        <v>7.2261764237468024E-3</v>
      </c>
    </row>
    <row r="84" spans="2:4" ht="15" thickBot="1" x14ac:dyDescent="0.25">
      <c r="B84" s="58" t="s">
        <v>48</v>
      </c>
      <c r="C84" s="36">
        <f t="shared" si="2"/>
        <v>-0.56598912109934152</v>
      </c>
      <c r="D84" s="36">
        <f t="shared" si="3"/>
        <v>-1.6636690991461651E-2</v>
      </c>
    </row>
    <row r="85" spans="2:4" ht="15" thickBot="1" x14ac:dyDescent="0.25">
      <c r="B85" s="58" t="s">
        <v>21</v>
      </c>
      <c r="C85" s="36">
        <f t="shared" si="2"/>
        <v>-0.60079051383399207</v>
      </c>
      <c r="D85" s="36">
        <f t="shared" si="3"/>
        <v>2.2964076512363252E-2</v>
      </c>
    </row>
    <row r="86" spans="2:4" ht="15" thickBot="1" x14ac:dyDescent="0.25">
      <c r="B86" s="58" t="s">
        <v>10</v>
      </c>
      <c r="C86" s="36">
        <f t="shared" si="2"/>
        <v>-0.19499105545617174</v>
      </c>
      <c r="D86" s="36">
        <f t="shared" si="3"/>
        <v>9.3273420479299935E-4</v>
      </c>
    </row>
    <row r="87" spans="2:4" ht="15" thickBot="1" x14ac:dyDescent="0.25">
      <c r="B87" s="58" t="s">
        <v>165</v>
      </c>
      <c r="C87" s="36">
        <f t="shared" si="2"/>
        <v>-0.52259036144578308</v>
      </c>
      <c r="D87" s="36">
        <f t="shared" si="3"/>
        <v>3.453540192129124E-3</v>
      </c>
    </row>
    <row r="88" spans="2:4" ht="15" thickBot="1" x14ac:dyDescent="0.25">
      <c r="B88" s="58" t="s">
        <v>166</v>
      </c>
      <c r="C88" s="36">
        <f t="shared" si="2"/>
        <v>-0.68056968463886058</v>
      </c>
      <c r="D88" s="36">
        <f t="shared" si="3"/>
        <v>-2.1090098795133155E-2</v>
      </c>
    </row>
    <row r="89" spans="2:4" ht="15" thickBot="1" x14ac:dyDescent="0.25">
      <c r="B89" s="58" t="s">
        <v>167</v>
      </c>
      <c r="C89" s="36">
        <f t="shared" si="2"/>
        <v>0.45343137254901961</v>
      </c>
      <c r="D89" s="36">
        <f t="shared" si="3"/>
        <v>-3.7233065633713661E-3</v>
      </c>
    </row>
    <row r="90" spans="2:4" ht="15" thickBot="1" x14ac:dyDescent="0.25">
      <c r="B90" s="58" t="s">
        <v>51</v>
      </c>
      <c r="C90" s="36">
        <f t="shared" si="2"/>
        <v>-0.5</v>
      </c>
      <c r="D90" s="36">
        <f t="shared" si="3"/>
        <v>9.5238095238094744E-3</v>
      </c>
    </row>
    <row r="91" spans="2:4" ht="15" thickBot="1" x14ac:dyDescent="0.25">
      <c r="B91" s="58" t="s">
        <v>11</v>
      </c>
      <c r="C91" s="36">
        <f t="shared" si="2"/>
        <v>-0.74193548387096775</v>
      </c>
      <c r="D91" s="36">
        <f t="shared" si="3"/>
        <v>-1.5368852459016407E-2</v>
      </c>
    </row>
    <row r="92" spans="2:4" ht="15" thickBot="1" x14ac:dyDescent="0.25">
      <c r="B92" s="60" t="s">
        <v>22</v>
      </c>
      <c r="C92" s="69">
        <f t="shared" si="2"/>
        <v>-0.40249379691573228</v>
      </c>
      <c r="D92" s="69">
        <f t="shared" si="3"/>
        <v>-5.0883843872837303E-4</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B73"/>
  <sheetViews>
    <sheetView workbookViewId="0"/>
  </sheetViews>
  <sheetFormatPr baseColWidth="10" defaultRowHeight="12.75" x14ac:dyDescent="0.2"/>
  <cols>
    <col min="2" max="2" width="32.85546875" bestFit="1" customWidth="1"/>
    <col min="3" max="15" width="12.28515625" customWidth="1"/>
    <col min="16" max="16" width="0.140625" hidden="1" customWidth="1"/>
    <col min="17" max="17" width="11.42578125" hidden="1" customWidth="1"/>
    <col min="18" max="18" width="12.7109375" hidden="1" customWidth="1"/>
    <col min="19" max="20" width="0.140625" hidden="1" customWidth="1"/>
    <col min="21" max="21" width="11.7109375" hidden="1" customWidth="1"/>
    <col min="22" max="22" width="12.28515625"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112" t="s">
        <v>232</v>
      </c>
    </row>
    <row r="3" spans="1:20" ht="27.95" customHeight="1" x14ac:dyDescent="0.2">
      <c r="A3" s="12"/>
      <c r="B3" s="10"/>
      <c r="C3" s="56"/>
      <c r="D3" s="56"/>
      <c r="E3" s="56"/>
      <c r="F3" s="56"/>
      <c r="G3" s="56"/>
      <c r="H3" s="56"/>
      <c r="I3" s="56"/>
      <c r="J3" s="56"/>
      <c r="K3" s="56"/>
      <c r="L3" s="56"/>
      <c r="M3" s="56"/>
      <c r="N3" s="56"/>
      <c r="O3" s="56"/>
      <c r="P3" s="56"/>
      <c r="Q3" s="56"/>
    </row>
    <row r="4" spans="1:20" ht="15" x14ac:dyDescent="0.2">
      <c r="A4" s="12"/>
      <c r="C4" s="56"/>
      <c r="D4" s="56"/>
      <c r="E4" s="56"/>
      <c r="F4" s="56"/>
      <c r="G4" s="56"/>
      <c r="H4" s="56"/>
      <c r="I4" s="56"/>
      <c r="J4" s="56"/>
      <c r="K4" s="56"/>
      <c r="L4" s="56"/>
      <c r="M4" s="56"/>
      <c r="N4" s="56"/>
      <c r="O4" s="56"/>
      <c r="P4" s="56"/>
      <c r="Q4" s="56"/>
    </row>
    <row r="5" spans="1:20" ht="18.75" customHeight="1" x14ac:dyDescent="0.2">
      <c r="A5" s="12"/>
      <c r="B5" s="12"/>
      <c r="C5" s="12"/>
      <c r="D5" s="12"/>
      <c r="E5" s="12"/>
      <c r="F5" s="12"/>
      <c r="G5" s="12"/>
      <c r="H5" s="12"/>
      <c r="I5" s="12"/>
      <c r="J5" s="12"/>
      <c r="K5" s="12"/>
      <c r="L5" s="12"/>
      <c r="M5" s="12"/>
      <c r="N5" s="12"/>
      <c r="O5" s="12"/>
      <c r="P5" s="12"/>
      <c r="Q5" s="12"/>
    </row>
    <row r="6" spans="1:20" ht="39" customHeight="1" x14ac:dyDescent="0.2">
      <c r="A6" s="12"/>
      <c r="B6" s="12"/>
      <c r="C6" s="39" t="s">
        <v>241</v>
      </c>
      <c r="D6" s="39" t="s">
        <v>244</v>
      </c>
      <c r="E6" s="39" t="s">
        <v>247</v>
      </c>
      <c r="F6" s="65" t="s">
        <v>253</v>
      </c>
      <c r="G6" s="39" t="s">
        <v>263</v>
      </c>
    </row>
    <row r="7" spans="1:20" ht="17.100000000000001" customHeight="1" thickBot="1" x14ac:dyDescent="0.25">
      <c r="A7" s="12"/>
      <c r="B7" s="58" t="s">
        <v>52</v>
      </c>
      <c r="C7" s="98">
        <v>173</v>
      </c>
      <c r="D7" s="98">
        <v>148</v>
      </c>
      <c r="E7" s="98">
        <v>102</v>
      </c>
      <c r="F7" s="98">
        <v>113</v>
      </c>
      <c r="G7" s="98">
        <v>145</v>
      </c>
    </row>
    <row r="8" spans="1:20" ht="17.100000000000001" customHeight="1" thickBot="1" x14ac:dyDescent="0.25">
      <c r="A8" s="12"/>
      <c r="B8" s="58" t="s">
        <v>53</v>
      </c>
      <c r="C8" s="98">
        <v>7</v>
      </c>
      <c r="D8" s="98">
        <v>6</v>
      </c>
      <c r="E8" s="98">
        <v>10</v>
      </c>
      <c r="F8" s="98">
        <v>12</v>
      </c>
      <c r="G8" s="98">
        <v>7</v>
      </c>
    </row>
    <row r="9" spans="1:20" ht="17.100000000000001" customHeight="1" thickBot="1" x14ac:dyDescent="0.25">
      <c r="A9" s="12"/>
      <c r="B9" s="58" t="s">
        <v>164</v>
      </c>
      <c r="C9" s="98">
        <v>6</v>
      </c>
      <c r="D9" s="98">
        <v>9</v>
      </c>
      <c r="E9" s="98">
        <v>4</v>
      </c>
      <c r="F9" s="98">
        <v>17</v>
      </c>
      <c r="G9" s="98">
        <v>12</v>
      </c>
    </row>
    <row r="10" spans="1:20" ht="17.100000000000001" customHeight="1" thickBot="1" x14ac:dyDescent="0.25">
      <c r="A10" s="12"/>
      <c r="B10" s="58" t="s">
        <v>47</v>
      </c>
      <c r="C10" s="98">
        <v>23</v>
      </c>
      <c r="D10" s="98">
        <v>37</v>
      </c>
      <c r="E10" s="98">
        <v>25</v>
      </c>
      <c r="F10" s="98">
        <v>24</v>
      </c>
      <c r="G10" s="98">
        <v>34</v>
      </c>
    </row>
    <row r="11" spans="1:20" ht="17.100000000000001" customHeight="1" thickBot="1" x14ac:dyDescent="0.25">
      <c r="A11" s="12"/>
      <c r="B11" s="58" t="s">
        <v>8</v>
      </c>
      <c r="C11" s="98">
        <v>46</v>
      </c>
      <c r="D11" s="98">
        <v>49</v>
      </c>
      <c r="E11" s="98">
        <v>36</v>
      </c>
      <c r="F11" s="98">
        <v>35</v>
      </c>
      <c r="G11" s="98">
        <v>28</v>
      </c>
    </row>
    <row r="12" spans="1:20" ht="17.100000000000001" customHeight="1" thickBot="1" x14ac:dyDescent="0.25">
      <c r="A12" s="12"/>
      <c r="B12" s="58" t="s">
        <v>9</v>
      </c>
      <c r="C12" s="98">
        <v>13</v>
      </c>
      <c r="D12" s="98">
        <v>8</v>
      </c>
      <c r="E12" s="98">
        <v>4</v>
      </c>
      <c r="F12" s="98">
        <v>4</v>
      </c>
      <c r="G12" s="98">
        <v>2</v>
      </c>
    </row>
    <row r="13" spans="1:20" ht="17.100000000000001" customHeight="1" thickBot="1" x14ac:dyDescent="0.25">
      <c r="A13" s="12"/>
      <c r="B13" s="58" t="s">
        <v>54</v>
      </c>
      <c r="C13" s="98">
        <v>21</v>
      </c>
      <c r="D13" s="98">
        <v>17</v>
      </c>
      <c r="E13" s="98">
        <v>26</v>
      </c>
      <c r="F13" s="98">
        <v>21</v>
      </c>
      <c r="G13" s="98">
        <v>10</v>
      </c>
    </row>
    <row r="14" spans="1:20" ht="17.100000000000001" customHeight="1" thickBot="1" x14ac:dyDescent="0.25">
      <c r="A14" s="12"/>
      <c r="B14" s="58" t="s">
        <v>49</v>
      </c>
      <c r="C14" s="98">
        <v>45</v>
      </c>
      <c r="D14" s="98">
        <v>43</v>
      </c>
      <c r="E14" s="98">
        <v>52</v>
      </c>
      <c r="F14" s="98">
        <v>40</v>
      </c>
      <c r="G14" s="98">
        <v>60</v>
      </c>
    </row>
    <row r="15" spans="1:20" ht="17.100000000000001" customHeight="1" thickBot="1" x14ac:dyDescent="0.25">
      <c r="A15" s="12"/>
      <c r="B15" s="58" t="s">
        <v>26</v>
      </c>
      <c r="C15" s="98">
        <v>162</v>
      </c>
      <c r="D15" s="98">
        <v>178</v>
      </c>
      <c r="E15" s="98">
        <v>130</v>
      </c>
      <c r="F15" s="98">
        <v>187</v>
      </c>
      <c r="G15" s="98">
        <v>94</v>
      </c>
    </row>
    <row r="16" spans="1:20" ht="17.100000000000001" customHeight="1" thickBot="1" x14ac:dyDescent="0.25">
      <c r="A16" s="12"/>
      <c r="B16" s="58" t="s">
        <v>48</v>
      </c>
      <c r="C16" s="98">
        <v>91</v>
      </c>
      <c r="D16" s="98">
        <v>114</v>
      </c>
      <c r="E16" s="98">
        <v>96</v>
      </c>
      <c r="F16" s="98">
        <v>86</v>
      </c>
      <c r="G16" s="98">
        <v>104</v>
      </c>
    </row>
    <row r="17" spans="1:28" ht="17.100000000000001" customHeight="1" thickBot="1" x14ac:dyDescent="0.25">
      <c r="A17" s="12"/>
      <c r="B17" s="58" t="s">
        <v>21</v>
      </c>
      <c r="C17" s="98">
        <v>8</v>
      </c>
      <c r="D17" s="98">
        <v>11</v>
      </c>
      <c r="E17" s="98">
        <v>5</v>
      </c>
      <c r="F17" s="98">
        <v>6</v>
      </c>
      <c r="G17" s="98">
        <v>10</v>
      </c>
    </row>
    <row r="18" spans="1:28" ht="17.100000000000001" customHeight="1" thickBot="1" x14ac:dyDescent="0.25">
      <c r="A18" s="12"/>
      <c r="B18" s="58" t="s">
        <v>10</v>
      </c>
      <c r="C18" s="98">
        <v>29</v>
      </c>
      <c r="D18" s="98">
        <v>31</v>
      </c>
      <c r="E18" s="98">
        <v>22</v>
      </c>
      <c r="F18" s="98">
        <v>19</v>
      </c>
      <c r="G18" s="98">
        <v>19</v>
      </c>
    </row>
    <row r="19" spans="1:28" ht="17.100000000000001" customHeight="1" thickBot="1" x14ac:dyDescent="0.25">
      <c r="A19" s="12"/>
      <c r="B19" s="58" t="s">
        <v>165</v>
      </c>
      <c r="C19" s="98">
        <v>56</v>
      </c>
      <c r="D19" s="98">
        <v>59</v>
      </c>
      <c r="E19" s="98">
        <v>51</v>
      </c>
      <c r="F19" s="98">
        <v>56</v>
      </c>
      <c r="G19" s="98">
        <v>71</v>
      </c>
    </row>
    <row r="20" spans="1:28" ht="17.100000000000001" customHeight="1" thickBot="1" x14ac:dyDescent="0.25">
      <c r="A20" s="12"/>
      <c r="B20" s="58" t="s">
        <v>166</v>
      </c>
      <c r="C20" s="98">
        <v>40</v>
      </c>
      <c r="D20" s="98">
        <v>36</v>
      </c>
      <c r="E20" s="98">
        <v>24</v>
      </c>
      <c r="F20" s="98">
        <v>26</v>
      </c>
      <c r="G20" s="98">
        <v>18</v>
      </c>
    </row>
    <row r="21" spans="1:28" ht="17.100000000000001" customHeight="1" thickBot="1" x14ac:dyDescent="0.25">
      <c r="A21" s="12"/>
      <c r="B21" s="58" t="s">
        <v>167</v>
      </c>
      <c r="C21" s="98">
        <v>2</v>
      </c>
      <c r="D21" s="98">
        <v>1</v>
      </c>
      <c r="E21" s="98">
        <v>1</v>
      </c>
      <c r="F21" s="98">
        <v>0</v>
      </c>
      <c r="G21" s="98">
        <v>1</v>
      </c>
    </row>
    <row r="22" spans="1:28" ht="17.100000000000001" customHeight="1" thickBot="1" x14ac:dyDescent="0.25">
      <c r="A22" s="12"/>
      <c r="B22" s="58" t="s">
        <v>51</v>
      </c>
      <c r="C22" s="98">
        <v>12</v>
      </c>
      <c r="D22" s="98">
        <v>27</v>
      </c>
      <c r="E22" s="98">
        <v>17</v>
      </c>
      <c r="F22" s="98">
        <v>11</v>
      </c>
      <c r="G22" s="98">
        <v>12</v>
      </c>
    </row>
    <row r="23" spans="1:28" ht="17.100000000000001" customHeight="1" thickBot="1" x14ac:dyDescent="0.25">
      <c r="A23" s="12"/>
      <c r="B23" s="58" t="s">
        <v>11</v>
      </c>
      <c r="C23" s="98">
        <v>6</v>
      </c>
      <c r="D23" s="98">
        <v>5</v>
      </c>
      <c r="E23" s="98">
        <v>2</v>
      </c>
      <c r="F23" s="98">
        <v>1</v>
      </c>
      <c r="G23" s="98">
        <v>2</v>
      </c>
    </row>
    <row r="24" spans="1:28" ht="17.100000000000001" customHeight="1" thickBot="1" x14ac:dyDescent="0.25">
      <c r="A24" s="12"/>
      <c r="B24" s="60" t="s">
        <v>22</v>
      </c>
      <c r="C24" s="102">
        <v>740</v>
      </c>
      <c r="D24" s="102">
        <v>779</v>
      </c>
      <c r="E24" s="102">
        <v>607</v>
      </c>
      <c r="F24" s="102">
        <v>658</v>
      </c>
      <c r="G24" s="102">
        <f>SUM(G7:G23)</f>
        <v>629</v>
      </c>
    </row>
    <row r="25" spans="1:28" x14ac:dyDescent="0.2">
      <c r="C25" s="103"/>
      <c r="D25" s="103"/>
      <c r="E25" s="103"/>
      <c r="F25" s="103"/>
      <c r="G25" s="103"/>
      <c r="H25" s="103"/>
      <c r="I25" s="103"/>
      <c r="J25" s="103"/>
      <c r="K25" s="103"/>
      <c r="L25" s="103"/>
      <c r="M25" s="103"/>
      <c r="N25" s="103"/>
      <c r="O25" s="103"/>
      <c r="P25" s="103"/>
      <c r="Q25" s="103"/>
      <c r="X25" s="97"/>
    </row>
    <row r="27" spans="1:28" ht="39" customHeight="1" x14ac:dyDescent="0.2">
      <c r="B27" s="100"/>
      <c r="C27" s="39" t="s">
        <v>269</v>
      </c>
      <c r="AB27" t="s">
        <v>172</v>
      </c>
    </row>
    <row r="28" spans="1:28" ht="15" thickBot="1" x14ac:dyDescent="0.25">
      <c r="B28" s="58" t="s">
        <v>52</v>
      </c>
      <c r="C28" s="36">
        <f t="shared" ref="C28:C45" si="0">+(G7-C7)/C7</f>
        <v>-0.16184971098265896</v>
      </c>
    </row>
    <row r="29" spans="1:28" ht="15" thickBot="1" x14ac:dyDescent="0.25">
      <c r="B29" s="58" t="s">
        <v>53</v>
      </c>
      <c r="C29" s="36">
        <f t="shared" si="0"/>
        <v>0</v>
      </c>
    </row>
    <row r="30" spans="1:28" ht="15" thickBot="1" x14ac:dyDescent="0.25">
      <c r="B30" s="58" t="s">
        <v>164</v>
      </c>
      <c r="C30" s="36">
        <f t="shared" si="0"/>
        <v>1</v>
      </c>
    </row>
    <row r="31" spans="1:28" ht="15" thickBot="1" x14ac:dyDescent="0.25">
      <c r="B31" s="58" t="s">
        <v>47</v>
      </c>
      <c r="C31" s="36">
        <f t="shared" si="0"/>
        <v>0.47826086956521741</v>
      </c>
    </row>
    <row r="32" spans="1:28" ht="15" thickBot="1" x14ac:dyDescent="0.25">
      <c r="B32" s="58" t="s">
        <v>8</v>
      </c>
      <c r="C32" s="36">
        <f t="shared" si="0"/>
        <v>-0.39130434782608697</v>
      </c>
    </row>
    <row r="33" spans="1:27" ht="15" thickBot="1" x14ac:dyDescent="0.25">
      <c r="B33" s="58" t="s">
        <v>9</v>
      </c>
      <c r="C33" s="36">
        <f t="shared" si="0"/>
        <v>-0.84615384615384615</v>
      </c>
    </row>
    <row r="34" spans="1:27" ht="15" thickBot="1" x14ac:dyDescent="0.25">
      <c r="B34" s="58" t="s">
        <v>54</v>
      </c>
      <c r="C34" s="36">
        <f t="shared" si="0"/>
        <v>-0.52380952380952384</v>
      </c>
    </row>
    <row r="35" spans="1:27" ht="15" thickBot="1" x14ac:dyDescent="0.25">
      <c r="B35" s="58" t="s">
        <v>49</v>
      </c>
      <c r="C35" s="36">
        <f t="shared" si="0"/>
        <v>0.33333333333333331</v>
      </c>
    </row>
    <row r="36" spans="1:27" ht="15" thickBot="1" x14ac:dyDescent="0.25">
      <c r="B36" s="58" t="s">
        <v>26</v>
      </c>
      <c r="C36" s="36">
        <f t="shared" si="0"/>
        <v>-0.41975308641975306</v>
      </c>
    </row>
    <row r="37" spans="1:27" ht="15" thickBot="1" x14ac:dyDescent="0.25">
      <c r="B37" s="58" t="s">
        <v>48</v>
      </c>
      <c r="C37" s="36">
        <f t="shared" si="0"/>
        <v>0.14285714285714285</v>
      </c>
    </row>
    <row r="38" spans="1:27" ht="15" thickBot="1" x14ac:dyDescent="0.25">
      <c r="B38" s="58" t="s">
        <v>21</v>
      </c>
      <c r="C38" s="36">
        <f t="shared" si="0"/>
        <v>0.25</v>
      </c>
    </row>
    <row r="39" spans="1:27" ht="15" thickBot="1" x14ac:dyDescent="0.25">
      <c r="B39" s="58" t="s">
        <v>10</v>
      </c>
      <c r="C39" s="36">
        <f t="shared" si="0"/>
        <v>-0.34482758620689657</v>
      </c>
    </row>
    <row r="40" spans="1:27" ht="15" thickBot="1" x14ac:dyDescent="0.25">
      <c r="B40" s="58" t="s">
        <v>165</v>
      </c>
      <c r="C40" s="36">
        <f t="shared" si="0"/>
        <v>0.26785714285714285</v>
      </c>
    </row>
    <row r="41" spans="1:27" ht="15" thickBot="1" x14ac:dyDescent="0.25">
      <c r="B41" s="58" t="s">
        <v>166</v>
      </c>
      <c r="C41" s="36">
        <f t="shared" si="0"/>
        <v>-0.55000000000000004</v>
      </c>
    </row>
    <row r="42" spans="1:27" ht="15" thickBot="1" x14ac:dyDescent="0.25">
      <c r="B42" s="58" t="s">
        <v>167</v>
      </c>
      <c r="C42" s="36">
        <f t="shared" si="0"/>
        <v>-0.5</v>
      </c>
    </row>
    <row r="43" spans="1:27" ht="15" thickBot="1" x14ac:dyDescent="0.25">
      <c r="B43" s="58" t="s">
        <v>51</v>
      </c>
      <c r="C43" s="36">
        <f t="shared" si="0"/>
        <v>0</v>
      </c>
    </row>
    <row r="44" spans="1:27" ht="15" thickBot="1" x14ac:dyDescent="0.25">
      <c r="B44" s="58" t="s">
        <v>11</v>
      </c>
      <c r="C44" s="36">
        <f t="shared" si="0"/>
        <v>-0.66666666666666663</v>
      </c>
    </row>
    <row r="45" spans="1:27" ht="15" thickBot="1" x14ac:dyDescent="0.25">
      <c r="B45" s="60" t="s">
        <v>22</v>
      </c>
      <c r="C45" s="69">
        <f t="shared" si="0"/>
        <v>-0.15</v>
      </c>
    </row>
    <row r="48" spans="1:27"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1:27"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1:27"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ht="39" customHeight="1" x14ac:dyDescent="0.2">
      <c r="A51" s="12"/>
      <c r="B51" s="12"/>
      <c r="C51" s="38" t="s">
        <v>240</v>
      </c>
      <c r="D51" s="38" t="s">
        <v>244</v>
      </c>
      <c r="E51" s="38" t="s">
        <v>247</v>
      </c>
      <c r="F51" s="64" t="s">
        <v>253</v>
      </c>
      <c r="G51" s="38" t="s">
        <v>261</v>
      </c>
      <c r="H51" s="12"/>
      <c r="I51" s="12"/>
      <c r="J51" s="12"/>
      <c r="K51" s="12"/>
      <c r="L51" s="12"/>
      <c r="M51" s="12"/>
      <c r="N51" s="12"/>
      <c r="O51" s="12"/>
      <c r="P51" s="12">
        <v>2022</v>
      </c>
      <c r="Q51" s="12">
        <v>2023</v>
      </c>
      <c r="R51" s="12"/>
      <c r="S51" s="12"/>
      <c r="T51" s="12"/>
      <c r="U51" s="12"/>
    </row>
    <row r="52" spans="1:27" ht="15" thickBot="1" x14ac:dyDescent="0.25">
      <c r="A52" s="12"/>
      <c r="B52" s="58" t="s">
        <v>52</v>
      </c>
      <c r="C52" s="110">
        <v>1.9957376580929931</v>
      </c>
      <c r="D52" s="110">
        <v>1.7073362624148147</v>
      </c>
      <c r="E52" s="110">
        <v>1.176677694366967</v>
      </c>
      <c r="F52" s="110">
        <v>1.3035743084653655</v>
      </c>
      <c r="G52" s="110">
        <f>+G7/$Q52*100000</f>
        <v>1.6580639827451571</v>
      </c>
      <c r="H52" s="12"/>
      <c r="I52" s="12"/>
      <c r="J52" s="12"/>
      <c r="K52" s="12"/>
      <c r="L52" s="12"/>
      <c r="M52" s="12"/>
      <c r="N52" s="12"/>
      <c r="O52" s="12"/>
      <c r="P52" s="12">
        <v>8668474</v>
      </c>
      <c r="Q52" s="12">
        <v>8745139</v>
      </c>
      <c r="R52" s="12"/>
      <c r="S52" s="12"/>
      <c r="T52" s="12"/>
      <c r="U52" s="12"/>
    </row>
    <row r="53" spans="1:27" ht="15" thickBot="1" x14ac:dyDescent="0.25">
      <c r="A53" s="12"/>
      <c r="B53" s="58" t="s">
        <v>53</v>
      </c>
      <c r="C53" s="110">
        <v>0.52777809193140401</v>
      </c>
      <c r="D53" s="110">
        <v>0.45238122165548905</v>
      </c>
      <c r="E53" s="110">
        <v>0.7539687027591484</v>
      </c>
      <c r="F53" s="110">
        <v>0.9047624433109781</v>
      </c>
      <c r="G53" s="110">
        <f t="shared" ref="G53:G69" si="1">+G8/$Q53*100000</f>
        <v>0.51877675405831647</v>
      </c>
      <c r="H53" s="12"/>
      <c r="I53" s="12"/>
      <c r="J53" s="12"/>
      <c r="K53" s="12"/>
      <c r="L53" s="12"/>
      <c r="M53" s="12"/>
      <c r="N53" s="12"/>
      <c r="O53" s="12"/>
      <c r="P53" s="12">
        <v>1326315</v>
      </c>
      <c r="Q53" s="12">
        <v>1349328</v>
      </c>
      <c r="R53" s="12"/>
      <c r="S53" s="12"/>
      <c r="T53" s="12"/>
      <c r="U53" s="12"/>
    </row>
    <row r="54" spans="1:27" ht="15" thickBot="1" x14ac:dyDescent="0.25">
      <c r="A54" s="12"/>
      <c r="B54" s="58" t="s">
        <v>164</v>
      </c>
      <c r="C54" s="110">
        <v>0.5972015137067701</v>
      </c>
      <c r="D54" s="110">
        <v>0.89580227056015516</v>
      </c>
      <c r="E54" s="110">
        <v>0.39813434247118001</v>
      </c>
      <c r="F54" s="110">
        <v>1.6920709555025153</v>
      </c>
      <c r="G54" s="110">
        <f t="shared" si="1"/>
        <v>1.1921260077190159</v>
      </c>
      <c r="H54" s="12"/>
      <c r="I54" s="12"/>
      <c r="J54" s="12"/>
      <c r="K54" s="12"/>
      <c r="L54" s="12"/>
      <c r="M54" s="12"/>
      <c r="N54" s="12"/>
      <c r="O54" s="12"/>
      <c r="P54" s="12">
        <v>1004686</v>
      </c>
      <c r="Q54" s="12">
        <v>1006605</v>
      </c>
      <c r="R54" s="12"/>
      <c r="S54" s="12"/>
      <c r="T54" s="12"/>
      <c r="U54" s="12"/>
    </row>
    <row r="55" spans="1:27" ht="15" thickBot="1" x14ac:dyDescent="0.25">
      <c r="A55" s="12"/>
      <c r="B55" s="58" t="s">
        <v>47</v>
      </c>
      <c r="C55" s="110">
        <v>1.9546869568838552</v>
      </c>
      <c r="D55" s="110">
        <v>3.1444964089001148</v>
      </c>
      <c r="E55" s="110">
        <v>2.1246597357433208</v>
      </c>
      <c r="F55" s="110">
        <v>2.0396733463135877</v>
      </c>
      <c r="G55" s="110">
        <f t="shared" si="1"/>
        <v>2.8175410159389953</v>
      </c>
      <c r="H55" s="12"/>
      <c r="I55" s="12"/>
      <c r="J55" s="12"/>
      <c r="K55" s="12"/>
      <c r="L55" s="12"/>
      <c r="M55" s="12"/>
      <c r="N55" s="12"/>
      <c r="O55" s="12"/>
      <c r="P55" s="12">
        <v>1176659</v>
      </c>
      <c r="Q55" s="12">
        <v>1206726</v>
      </c>
      <c r="R55" s="12"/>
      <c r="S55" s="12"/>
      <c r="T55" s="12"/>
      <c r="U55" s="12"/>
    </row>
    <row r="56" spans="1:27" ht="15" thickBot="1" x14ac:dyDescent="0.25">
      <c r="A56" s="12"/>
      <c r="B56" s="58" t="s">
        <v>8</v>
      </c>
      <c r="C56" s="110">
        <v>2.1123193679940448</v>
      </c>
      <c r="D56" s="110">
        <v>2.2500793267762655</v>
      </c>
      <c r="E56" s="110">
        <v>1.6531195053866439</v>
      </c>
      <c r="F56" s="110">
        <v>1.6071995191259039</v>
      </c>
      <c r="G56" s="110">
        <f t="shared" si="1"/>
        <v>1.2653056797764386</v>
      </c>
      <c r="H56" s="12"/>
      <c r="I56" s="12"/>
      <c r="J56" s="12"/>
      <c r="K56" s="12"/>
      <c r="L56" s="12"/>
      <c r="M56" s="12"/>
      <c r="N56" s="12"/>
      <c r="O56" s="12"/>
      <c r="P56" s="12">
        <v>2177701</v>
      </c>
      <c r="Q56" s="12">
        <v>2212904</v>
      </c>
      <c r="R56" s="12"/>
      <c r="S56" s="12"/>
      <c r="T56" s="12"/>
      <c r="U56" s="12"/>
    </row>
    <row r="57" spans="1:27" ht="15" thickBot="1" x14ac:dyDescent="0.25">
      <c r="A57" s="12"/>
      <c r="B57" s="58" t="s">
        <v>9</v>
      </c>
      <c r="C57" s="110">
        <v>2.2206962053426533</v>
      </c>
      <c r="D57" s="110">
        <v>1.3665822802108636</v>
      </c>
      <c r="E57" s="110">
        <v>0.68329114010543179</v>
      </c>
      <c r="F57" s="110">
        <v>0.68329114010543179</v>
      </c>
      <c r="G57" s="110">
        <f t="shared" si="1"/>
        <v>0.33983032271986596</v>
      </c>
      <c r="H57" s="12"/>
      <c r="I57" s="12"/>
      <c r="J57" s="12"/>
      <c r="K57" s="12"/>
      <c r="L57" s="12"/>
      <c r="M57" s="12"/>
      <c r="N57" s="12"/>
      <c r="O57" s="12"/>
      <c r="P57" s="12">
        <v>585402</v>
      </c>
      <c r="Q57" s="12">
        <v>588529</v>
      </c>
      <c r="R57" s="12"/>
      <c r="S57" s="12"/>
      <c r="T57" s="12"/>
      <c r="U57" s="12"/>
    </row>
    <row r="58" spans="1:27" ht="15" thickBot="1" x14ac:dyDescent="0.25">
      <c r="A58" s="12"/>
      <c r="B58" s="58" t="s">
        <v>55</v>
      </c>
      <c r="C58" s="110">
        <v>0.88509002629981792</v>
      </c>
      <c r="D58" s="110">
        <v>0.71650144986175734</v>
      </c>
      <c r="E58" s="110">
        <v>1.0958257468473938</v>
      </c>
      <c r="F58" s="110">
        <v>0.88509002629981792</v>
      </c>
      <c r="G58" s="110">
        <f t="shared" si="1"/>
        <v>0.41971643118476293</v>
      </c>
      <c r="H58" s="12"/>
      <c r="I58" s="12"/>
      <c r="J58" s="12"/>
      <c r="K58" s="12"/>
      <c r="L58" s="12"/>
      <c r="M58" s="12"/>
      <c r="N58" s="12"/>
      <c r="O58" s="12"/>
      <c r="P58" s="12">
        <v>2372640</v>
      </c>
      <c r="Q58" s="12">
        <v>2382561</v>
      </c>
      <c r="R58" s="12"/>
      <c r="S58" s="12"/>
      <c r="T58" s="12"/>
      <c r="U58" s="12"/>
    </row>
    <row r="59" spans="1:27" ht="15" thickBot="1" x14ac:dyDescent="0.25">
      <c r="A59" s="12"/>
      <c r="B59" s="58" t="s">
        <v>49</v>
      </c>
      <c r="C59" s="110">
        <v>2.1915641339328156</v>
      </c>
      <c r="D59" s="110">
        <v>2.0941612835358012</v>
      </c>
      <c r="E59" s="110">
        <v>2.5324741103223642</v>
      </c>
      <c r="F59" s="110">
        <v>1.9480570079402801</v>
      </c>
      <c r="G59" s="110">
        <f t="shared" si="1"/>
        <v>2.8837488735355965</v>
      </c>
      <c r="H59" s="12"/>
      <c r="I59" s="12"/>
      <c r="J59" s="12"/>
      <c r="K59" s="12"/>
      <c r="L59" s="12"/>
      <c r="M59" s="12"/>
      <c r="N59" s="12"/>
      <c r="O59" s="12"/>
      <c r="P59" s="12">
        <v>2053328</v>
      </c>
      <c r="Q59" s="12">
        <v>2080625</v>
      </c>
      <c r="R59" s="12"/>
      <c r="S59" s="12"/>
      <c r="T59" s="12"/>
      <c r="U59" s="12"/>
    </row>
    <row r="60" spans="1:27" ht="15" thickBot="1" x14ac:dyDescent="0.25">
      <c r="A60" s="12"/>
      <c r="B60" s="58" t="s">
        <v>26</v>
      </c>
      <c r="C60" s="110">
        <v>2.0788924277113283</v>
      </c>
      <c r="D60" s="110">
        <v>2.2842151366210888</v>
      </c>
      <c r="E60" s="110">
        <v>1.6682470098918065</v>
      </c>
      <c r="F60" s="110">
        <v>2.3997091603828293</v>
      </c>
      <c r="G60" s="110">
        <f t="shared" si="1"/>
        <v>1.1900156170560128</v>
      </c>
      <c r="H60" s="12"/>
      <c r="I60" s="12"/>
      <c r="J60" s="12"/>
      <c r="K60" s="12"/>
      <c r="L60" s="12"/>
      <c r="M60" s="12"/>
      <c r="N60" s="12"/>
      <c r="O60" s="12"/>
      <c r="P60" s="12">
        <v>7792611</v>
      </c>
      <c r="Q60" s="12">
        <v>7899056</v>
      </c>
      <c r="R60" s="12"/>
      <c r="S60" s="12"/>
      <c r="T60" s="12"/>
      <c r="U60" s="12"/>
    </row>
    <row r="61" spans="1:27" ht="15" thickBot="1" x14ac:dyDescent="0.25">
      <c r="A61" s="12"/>
      <c r="B61" s="58" t="s">
        <v>230</v>
      </c>
      <c r="C61" s="110">
        <v>1.7850252855697182</v>
      </c>
      <c r="D61" s="110">
        <v>2.2361855225818448</v>
      </c>
      <c r="E61" s="110">
        <v>1.8831035979636588</v>
      </c>
      <c r="F61" s="110">
        <v>1.6869469731757778</v>
      </c>
      <c r="G61" s="110">
        <f t="shared" si="1"/>
        <v>1.9929980612344822</v>
      </c>
      <c r="H61" s="12"/>
      <c r="I61" s="12"/>
      <c r="J61" s="12"/>
      <c r="K61" s="12"/>
      <c r="L61" s="12"/>
      <c r="M61" s="12"/>
      <c r="N61" s="12"/>
      <c r="O61" s="12"/>
      <c r="P61" s="12">
        <v>5097967</v>
      </c>
      <c r="Q61" s="12">
        <v>5218269</v>
      </c>
      <c r="R61" s="12"/>
      <c r="S61" s="12"/>
      <c r="T61" s="12"/>
      <c r="U61" s="12"/>
    </row>
    <row r="62" spans="1:27" ht="15" thickBot="1" x14ac:dyDescent="0.25">
      <c r="A62" s="12"/>
      <c r="B62" s="58" t="s">
        <v>21</v>
      </c>
      <c r="C62" s="110">
        <v>0.75845487572716863</v>
      </c>
      <c r="D62" s="110">
        <v>1.0428754541248568</v>
      </c>
      <c r="E62" s="110">
        <v>0.47403429732948038</v>
      </c>
      <c r="F62" s="110">
        <v>0.5688411567953765</v>
      </c>
      <c r="G62" s="110">
        <f t="shared" si="1"/>
        <v>0.94849213462897364</v>
      </c>
      <c r="H62" s="12"/>
      <c r="I62" s="12"/>
      <c r="J62" s="12"/>
      <c r="K62" s="12"/>
      <c r="L62" s="12"/>
      <c r="M62" s="12"/>
      <c r="N62" s="12"/>
      <c r="O62" s="12"/>
      <c r="P62" s="12">
        <v>1054776</v>
      </c>
      <c r="Q62" s="12">
        <v>1054305</v>
      </c>
      <c r="R62" s="12"/>
      <c r="S62" s="12"/>
      <c r="T62" s="12"/>
      <c r="U62" s="12"/>
    </row>
    <row r="63" spans="1:27" ht="15" thickBot="1" x14ac:dyDescent="0.25">
      <c r="A63" s="12"/>
      <c r="B63" s="58" t="s">
        <v>10</v>
      </c>
      <c r="C63" s="110">
        <v>1.0778809900448398</v>
      </c>
      <c r="D63" s="110">
        <v>1.1522176100479322</v>
      </c>
      <c r="E63" s="110">
        <v>0.81770282003401651</v>
      </c>
      <c r="F63" s="110">
        <v>0.70619789002937783</v>
      </c>
      <c r="G63" s="110">
        <f t="shared" si="1"/>
        <v>0.70377773069463601</v>
      </c>
      <c r="H63" s="12"/>
      <c r="I63" s="12"/>
      <c r="J63" s="12"/>
      <c r="K63" s="12"/>
      <c r="L63" s="12"/>
      <c r="M63" s="12"/>
      <c r="N63" s="12"/>
      <c r="O63" s="12"/>
      <c r="P63" s="12">
        <v>2690464</v>
      </c>
      <c r="Q63" s="12">
        <v>2699716</v>
      </c>
      <c r="R63" s="12"/>
      <c r="S63" s="12"/>
      <c r="T63" s="12"/>
      <c r="U63" s="12"/>
    </row>
    <row r="64" spans="1:27" ht="15" thickBot="1" x14ac:dyDescent="0.25">
      <c r="A64" s="12"/>
      <c r="B64" s="58" t="s">
        <v>165</v>
      </c>
      <c r="C64" s="110">
        <v>0.82958833456586467</v>
      </c>
      <c r="D64" s="110">
        <v>0.87403056677475011</v>
      </c>
      <c r="E64" s="110">
        <v>0.75551794755105517</v>
      </c>
      <c r="F64" s="110">
        <v>0.82958833456586467</v>
      </c>
      <c r="G64" s="110">
        <f t="shared" si="1"/>
        <v>1.036654345567412</v>
      </c>
      <c r="H64" s="12"/>
      <c r="I64" s="12"/>
      <c r="J64" s="12"/>
      <c r="K64" s="12"/>
      <c r="L64" s="12"/>
      <c r="M64" s="12"/>
      <c r="N64" s="12"/>
      <c r="O64" s="12"/>
      <c r="P64" s="12">
        <v>6750336</v>
      </c>
      <c r="Q64" s="12">
        <v>6848956</v>
      </c>
      <c r="R64" s="12"/>
      <c r="S64" s="12"/>
      <c r="T64" s="12"/>
      <c r="U64" s="12"/>
    </row>
    <row r="65" spans="1:27" ht="15" thickBot="1" x14ac:dyDescent="0.25">
      <c r="A65" s="12"/>
      <c r="B65" s="58" t="s">
        <v>166</v>
      </c>
      <c r="C65" s="110">
        <v>2.6111739968848697</v>
      </c>
      <c r="D65" s="110">
        <v>2.3500565971963825</v>
      </c>
      <c r="E65" s="110">
        <v>1.5667043981309217</v>
      </c>
      <c r="F65" s="110">
        <v>1.6972630979751653</v>
      </c>
      <c r="G65" s="110">
        <f t="shared" si="1"/>
        <v>1.1592814001027896</v>
      </c>
      <c r="H65" s="12"/>
      <c r="I65" s="12"/>
      <c r="J65" s="12"/>
      <c r="K65" s="12"/>
      <c r="L65" s="12"/>
      <c r="M65" s="12"/>
      <c r="N65" s="12"/>
      <c r="O65" s="12"/>
      <c r="P65" s="12">
        <v>1531878</v>
      </c>
      <c r="Q65" s="12">
        <v>1552686</v>
      </c>
      <c r="R65" s="12"/>
      <c r="S65" s="12"/>
      <c r="T65" s="12"/>
      <c r="U65" s="12"/>
    </row>
    <row r="66" spans="1:27" ht="15" thickBot="1" x14ac:dyDescent="0.25">
      <c r="A66" s="12"/>
      <c r="B66" s="58" t="s">
        <v>167</v>
      </c>
      <c r="C66" s="110">
        <v>0.30115175488656365</v>
      </c>
      <c r="D66" s="110">
        <v>0.15057587744328182</v>
      </c>
      <c r="E66" s="110">
        <v>0.15057587744328182</v>
      </c>
      <c r="F66" s="110">
        <v>0</v>
      </c>
      <c r="G66" s="110">
        <f t="shared" si="1"/>
        <v>0.14876524843796488</v>
      </c>
      <c r="H66" s="12"/>
      <c r="I66" s="12"/>
      <c r="J66" s="12"/>
      <c r="K66" s="12"/>
      <c r="L66" s="12"/>
      <c r="M66" s="12"/>
      <c r="N66" s="12"/>
      <c r="O66" s="12"/>
      <c r="P66" s="12">
        <v>664117</v>
      </c>
      <c r="Q66" s="12">
        <v>672200</v>
      </c>
      <c r="R66" s="12"/>
      <c r="S66" s="12"/>
      <c r="T66" s="12"/>
      <c r="U66" s="12"/>
    </row>
    <row r="67" spans="1:27" ht="15" thickBot="1" x14ac:dyDescent="0.25">
      <c r="A67" s="12"/>
      <c r="B67" s="58" t="s">
        <v>51</v>
      </c>
      <c r="C67" s="110">
        <v>0.54343543579446185</v>
      </c>
      <c r="D67" s="110">
        <v>1.2227297305375393</v>
      </c>
      <c r="E67" s="110">
        <v>0.7698668673754876</v>
      </c>
      <c r="F67" s="110">
        <v>0.49814914947825673</v>
      </c>
      <c r="G67" s="110">
        <f t="shared" si="1"/>
        <v>0.54056269874125462</v>
      </c>
      <c r="H67" s="12"/>
      <c r="I67" s="12"/>
      <c r="J67" s="12"/>
      <c r="K67" s="12"/>
      <c r="L67" s="12"/>
      <c r="M67" s="12"/>
      <c r="N67" s="12"/>
      <c r="O67" s="12"/>
      <c r="P67" s="12">
        <v>2208174</v>
      </c>
      <c r="Q67" s="12">
        <v>2219909</v>
      </c>
      <c r="R67" s="12"/>
      <c r="S67" s="12"/>
      <c r="T67" s="12"/>
      <c r="U67" s="12"/>
    </row>
    <row r="68" spans="1:27" ht="15" thickBot="1" x14ac:dyDescent="0.25">
      <c r="A68" s="12"/>
      <c r="B68" s="58" t="s">
        <v>11</v>
      </c>
      <c r="C68" s="110">
        <v>1.8756330261463243</v>
      </c>
      <c r="D68" s="110">
        <v>1.5630275217886036</v>
      </c>
      <c r="E68" s="110">
        <v>0.62521100871544144</v>
      </c>
      <c r="F68" s="110">
        <v>0.31260550435772072</v>
      </c>
      <c r="G68" s="110">
        <f t="shared" si="1"/>
        <v>0.6206111157656945</v>
      </c>
      <c r="H68" s="12"/>
      <c r="I68" s="12"/>
      <c r="J68" s="12"/>
      <c r="K68" s="12"/>
      <c r="L68" s="12"/>
      <c r="M68" s="12"/>
      <c r="N68" s="12"/>
      <c r="O68" s="12"/>
      <c r="P68" s="12">
        <v>319892</v>
      </c>
      <c r="Q68" s="12">
        <v>322263</v>
      </c>
      <c r="R68" s="12"/>
      <c r="S68" s="12"/>
      <c r="T68" s="12"/>
      <c r="U68" s="12"/>
    </row>
    <row r="69" spans="1:27" ht="15" thickBot="1" x14ac:dyDescent="0.25">
      <c r="A69" s="12"/>
      <c r="B69" s="60" t="s">
        <v>22</v>
      </c>
      <c r="C69" s="111">
        <v>1.5587013237586944</v>
      </c>
      <c r="D69" s="111">
        <v>1.6408490962270581</v>
      </c>
      <c r="E69" s="111">
        <v>1.2785563561101723</v>
      </c>
      <c r="F69" s="111">
        <v>1.3859803662611094</v>
      </c>
      <c r="G69" s="111">
        <f t="shared" si="1"/>
        <v>1.3087867636173176</v>
      </c>
      <c r="H69" s="12"/>
      <c r="I69" s="12"/>
      <c r="J69" s="12"/>
      <c r="K69" s="12"/>
      <c r="L69" s="12"/>
      <c r="M69" s="12"/>
      <c r="N69" s="12"/>
      <c r="O69" s="12"/>
      <c r="P69" s="12">
        <v>47475420</v>
      </c>
      <c r="Q69" s="12">
        <v>48059777</v>
      </c>
      <c r="R69" s="12"/>
      <c r="S69" s="12"/>
      <c r="T69" s="12"/>
      <c r="U69" s="12"/>
    </row>
    <row r="70" spans="1:27" ht="13.5" thickBot="1" x14ac:dyDescent="0.25">
      <c r="A70" s="12"/>
      <c r="B70" s="12"/>
      <c r="C70" s="110"/>
      <c r="D70" s="110"/>
      <c r="E70" s="110"/>
      <c r="F70" s="110"/>
      <c r="G70" s="110"/>
      <c r="H70" s="12"/>
      <c r="I70" s="12"/>
      <c r="J70" s="12"/>
      <c r="K70" s="12"/>
      <c r="L70" s="12"/>
      <c r="M70" s="12"/>
      <c r="N70" s="12"/>
      <c r="O70" s="12"/>
      <c r="P70" s="12"/>
      <c r="Q70" s="12"/>
      <c r="R70" s="12"/>
      <c r="S70" s="12"/>
      <c r="T70" s="12"/>
      <c r="U70" s="12"/>
      <c r="V70" s="12"/>
      <c r="W70" s="12"/>
      <c r="X70" s="12"/>
      <c r="Y70" s="12"/>
      <c r="Z70" s="12"/>
      <c r="AA70" s="12"/>
    </row>
    <row r="71" spans="1:27" ht="13.5" thickBot="1" x14ac:dyDescent="0.25">
      <c r="A71" s="12"/>
      <c r="B71" s="12"/>
      <c r="C71" s="110"/>
      <c r="D71" s="110"/>
      <c r="E71" s="110"/>
      <c r="F71" s="110"/>
      <c r="G71" s="110"/>
      <c r="H71" s="12"/>
      <c r="I71" s="12"/>
      <c r="J71" s="12"/>
      <c r="K71" s="12"/>
      <c r="L71" s="12"/>
      <c r="M71" s="12"/>
      <c r="N71" s="12"/>
      <c r="O71" s="12"/>
      <c r="P71" s="12"/>
      <c r="Q71" s="12"/>
      <c r="R71" s="12"/>
      <c r="S71" s="12"/>
      <c r="T71" s="12"/>
      <c r="U71" s="12"/>
      <c r="V71" s="12"/>
      <c r="W71" s="12"/>
      <c r="X71" s="12"/>
      <c r="Y71" s="12"/>
      <c r="Z71" s="12"/>
      <c r="AA71" s="12"/>
    </row>
    <row r="72" spans="1:27"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1:27"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6" type="noConversion"/>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323"/>
  <sheetViews>
    <sheetView zoomScale="90" zoomScaleNormal="90" workbookViewId="0"/>
  </sheetViews>
  <sheetFormatPr baseColWidth="10" defaultColWidth="11.42578125" defaultRowHeight="12.75" x14ac:dyDescent="0.2"/>
  <cols>
    <col min="1" max="1" width="9.85546875" style="12" customWidth="1"/>
    <col min="2" max="2" width="15.28515625" style="12" customWidth="1"/>
    <col min="3" max="3" width="17.7109375" style="12" customWidth="1"/>
    <col min="4" max="4" width="17.42578125" style="12" customWidth="1"/>
    <col min="5" max="5" width="19" style="12" customWidth="1"/>
    <col min="6" max="6" width="20.140625" style="12" customWidth="1"/>
    <col min="7" max="7" width="16" style="12" customWidth="1"/>
    <col min="8" max="8" width="16.85546875" style="12" customWidth="1"/>
    <col min="9" max="19" width="15.285156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23</v>
      </c>
      <c r="D4" s="39" t="s">
        <v>110</v>
      </c>
      <c r="E4" s="39" t="s">
        <v>24</v>
      </c>
      <c r="F4" s="39" t="s">
        <v>111</v>
      </c>
    </row>
    <row r="5" spans="2:9" ht="14.25" customHeight="1" thickBot="1" x14ac:dyDescent="0.25">
      <c r="B5" s="35" t="s">
        <v>0</v>
      </c>
      <c r="C5" s="40">
        <v>17449</v>
      </c>
      <c r="D5" s="40">
        <v>28005</v>
      </c>
      <c r="E5" s="36">
        <v>-3.5913586385988176E-2</v>
      </c>
      <c r="F5" s="36">
        <v>-0.10501422134159982</v>
      </c>
      <c r="G5" s="13"/>
      <c r="H5" s="13"/>
    </row>
    <row r="6" spans="2:9" ht="14.25" customHeight="1" thickBot="1" x14ac:dyDescent="0.25">
      <c r="B6" s="30" t="s">
        <v>1</v>
      </c>
      <c r="C6" s="41">
        <v>15620</v>
      </c>
      <c r="D6" s="41">
        <v>27250</v>
      </c>
      <c r="E6" s="33">
        <v>4.5016077170418004E-3</v>
      </c>
      <c r="F6" s="33">
        <v>-9.3720899294931492E-2</v>
      </c>
      <c r="G6" s="13"/>
      <c r="H6" s="13"/>
    </row>
    <row r="7" spans="2:9" ht="14.25" customHeight="1" thickBot="1" x14ac:dyDescent="0.25">
      <c r="B7" s="31" t="s">
        <v>2</v>
      </c>
      <c r="C7" s="41">
        <v>16076</v>
      </c>
      <c r="D7" s="42">
        <v>22440</v>
      </c>
      <c r="E7" s="33">
        <v>2.5713009634403115E-2</v>
      </c>
      <c r="F7" s="33">
        <v>3.8471861859175091E-3</v>
      </c>
      <c r="G7" s="13"/>
      <c r="H7" s="13"/>
    </row>
    <row r="8" spans="2:9" ht="14.25" customHeight="1" thickBot="1" x14ac:dyDescent="0.25">
      <c r="B8" s="32" t="s">
        <v>3</v>
      </c>
      <c r="C8" s="43">
        <v>17104</v>
      </c>
      <c r="D8" s="43">
        <v>29047</v>
      </c>
      <c r="E8" s="34">
        <v>7.9797979797979798E-2</v>
      </c>
      <c r="F8" s="34">
        <v>0.10786071169762386</v>
      </c>
      <c r="G8" s="13"/>
      <c r="H8" s="13"/>
    </row>
    <row r="9" spans="2:9" ht="14.25" customHeight="1" thickBot="1" x14ac:dyDescent="0.25">
      <c r="B9" s="29" t="s">
        <v>4</v>
      </c>
      <c r="C9" s="41">
        <v>19655</v>
      </c>
      <c r="D9" s="41">
        <v>35753</v>
      </c>
      <c r="E9" s="33">
        <f>+(C9-C5)/C5</f>
        <v>0.12642558312797295</v>
      </c>
      <c r="F9" s="33">
        <f>+(D9-D5)/D5</f>
        <v>0.27666488127120159</v>
      </c>
      <c r="G9" s="13"/>
      <c r="H9" s="13"/>
    </row>
    <row r="10" spans="2:9" ht="14.25" customHeight="1" thickBot="1" x14ac:dyDescent="0.2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6</v>
      </c>
      <c r="C11" s="41">
        <v>26057</v>
      </c>
      <c r="D11" s="41">
        <v>33370</v>
      </c>
      <c r="E11" s="33">
        <f t="shared" si="0"/>
        <v>0.62086339885543662</v>
      </c>
      <c r="F11" s="33">
        <f t="shared" si="1"/>
        <v>0.48707664884135471</v>
      </c>
      <c r="G11" s="13"/>
      <c r="H11" s="13"/>
      <c r="I11" s="14"/>
    </row>
    <row r="12" spans="2:9" ht="14.25" customHeight="1" thickBot="1" x14ac:dyDescent="0.25">
      <c r="B12" s="32" t="s">
        <v>27</v>
      </c>
      <c r="C12" s="43">
        <v>33209</v>
      </c>
      <c r="D12" s="43">
        <v>45448</v>
      </c>
      <c r="E12" s="34">
        <f t="shared" si="0"/>
        <v>0.94159260991580918</v>
      </c>
      <c r="F12" s="34">
        <f t="shared" si="1"/>
        <v>0.56463662340344956</v>
      </c>
      <c r="G12" s="13"/>
      <c r="H12" s="13"/>
    </row>
    <row r="13" spans="2:9" ht="14.25" customHeight="1" thickBot="1" x14ac:dyDescent="0.25">
      <c r="B13" s="29" t="s">
        <v>28</v>
      </c>
      <c r="C13" s="41">
        <v>38510</v>
      </c>
      <c r="D13" s="41">
        <v>51771</v>
      </c>
      <c r="E13" s="33">
        <f t="shared" si="0"/>
        <v>0.95929788857796994</v>
      </c>
      <c r="F13" s="33">
        <f t="shared" si="1"/>
        <v>0.44801834811064806</v>
      </c>
      <c r="G13" s="13"/>
      <c r="H13" s="13"/>
    </row>
    <row r="14" spans="2:9" ht="14.25" customHeight="1" thickBot="1" x14ac:dyDescent="0.25">
      <c r="B14" s="30" t="s">
        <v>30</v>
      </c>
      <c r="C14" s="41">
        <v>35615</v>
      </c>
      <c r="D14" s="41">
        <v>47207</v>
      </c>
      <c r="E14" s="33">
        <f t="shared" si="0"/>
        <v>0.48371104815864024</v>
      </c>
      <c r="F14" s="33">
        <f t="shared" si="1"/>
        <v>8.8898115470671002E-2</v>
      </c>
      <c r="G14" s="13"/>
      <c r="H14" s="13"/>
    </row>
    <row r="15" spans="2:9" ht="14.25" customHeight="1" thickBot="1" x14ac:dyDescent="0.25">
      <c r="B15" s="31" t="s">
        <v>33</v>
      </c>
      <c r="C15" s="41">
        <v>31576</v>
      </c>
      <c r="D15" s="41">
        <v>39978</v>
      </c>
      <c r="E15" s="33">
        <f t="shared" si="0"/>
        <v>0.21180488928119123</v>
      </c>
      <c r="F15" s="33">
        <f t="shared" si="1"/>
        <v>0.1980221756068325</v>
      </c>
      <c r="G15" s="13"/>
      <c r="H15" s="13"/>
    </row>
    <row r="16" spans="2:9" ht="14.25" customHeight="1" thickBot="1" x14ac:dyDescent="0.25">
      <c r="B16" s="32" t="s">
        <v>35</v>
      </c>
      <c r="C16" s="43">
        <v>29678</v>
      </c>
      <c r="D16" s="43">
        <v>44720</v>
      </c>
      <c r="E16" s="34">
        <f t="shared" si="0"/>
        <v>-0.10632659821132825</v>
      </c>
      <c r="F16" s="34">
        <f t="shared" si="1"/>
        <v>-1.6018306636155607E-2</v>
      </c>
      <c r="G16" s="13"/>
      <c r="H16" s="13"/>
    </row>
    <row r="17" spans="2:8" ht="14.25" customHeight="1" thickBot="1" x14ac:dyDescent="0.25">
      <c r="B17" s="29" t="s">
        <v>37</v>
      </c>
      <c r="C17" s="41">
        <v>31192</v>
      </c>
      <c r="D17" s="41">
        <v>49437</v>
      </c>
      <c r="E17" s="33">
        <f t="shared" si="0"/>
        <v>-0.19002856400934823</v>
      </c>
      <c r="F17" s="33">
        <f t="shared" si="1"/>
        <v>-4.5083154661876339E-2</v>
      </c>
      <c r="G17" s="13"/>
      <c r="H17" s="13"/>
    </row>
    <row r="18" spans="2:8" ht="14.25" customHeight="1" thickBot="1" x14ac:dyDescent="0.25">
      <c r="B18" s="30" t="s">
        <v>44</v>
      </c>
      <c r="C18" s="41">
        <v>28131</v>
      </c>
      <c r="D18" s="41">
        <v>45558</v>
      </c>
      <c r="E18" s="33">
        <f t="shared" si="0"/>
        <v>-0.21013617857644251</v>
      </c>
      <c r="F18" s="33">
        <f t="shared" si="1"/>
        <v>-3.4931260194462688E-2</v>
      </c>
      <c r="G18" s="13"/>
      <c r="H18" s="13"/>
    </row>
    <row r="19" spans="2:8" ht="14.25" customHeight="1" thickBot="1" x14ac:dyDescent="0.25">
      <c r="B19" s="31" t="s">
        <v>56</v>
      </c>
      <c r="C19" s="41">
        <v>26080</v>
      </c>
      <c r="D19" s="41">
        <v>34229</v>
      </c>
      <c r="E19" s="33">
        <f t="shared" si="0"/>
        <v>-0.17405624524955662</v>
      </c>
      <c r="F19" s="33">
        <f t="shared" si="1"/>
        <v>-0.1438040922507379</v>
      </c>
      <c r="G19" s="13"/>
      <c r="H19" s="13"/>
    </row>
    <row r="20" spans="2:8" ht="14.25" customHeight="1" thickBot="1" x14ac:dyDescent="0.25">
      <c r="B20" s="32" t="s">
        <v>58</v>
      </c>
      <c r="C20" s="43">
        <v>26539</v>
      </c>
      <c r="D20" s="43">
        <v>39680</v>
      </c>
      <c r="E20" s="34">
        <f t="shared" si="0"/>
        <v>-0.10576858278859762</v>
      </c>
      <c r="F20" s="34">
        <f t="shared" si="1"/>
        <v>-0.11270125223613596</v>
      </c>
      <c r="G20" s="13"/>
      <c r="H20" s="13"/>
    </row>
    <row r="21" spans="2:8" ht="14.25" customHeight="1" thickBot="1" x14ac:dyDescent="0.25">
      <c r="B21" s="29" t="s">
        <v>60</v>
      </c>
      <c r="C21" s="41">
        <v>30429</v>
      </c>
      <c r="D21" s="41">
        <v>43166</v>
      </c>
      <c r="E21" s="33">
        <f t="shared" si="0"/>
        <v>-2.4461400359066427E-2</v>
      </c>
      <c r="F21" s="33">
        <f t="shared" si="1"/>
        <v>-0.12684831199304164</v>
      </c>
      <c r="G21" s="13"/>
    </row>
    <row r="22" spans="2:8" ht="14.25" customHeight="1" thickBot="1" x14ac:dyDescent="0.25">
      <c r="B22" s="30" t="s">
        <v>62</v>
      </c>
      <c r="C22" s="41">
        <v>28578</v>
      </c>
      <c r="D22" s="41">
        <v>40765</v>
      </c>
      <c r="E22" s="33">
        <f t="shared" si="0"/>
        <v>1.5889943478724539E-2</v>
      </c>
      <c r="F22" s="33">
        <f t="shared" si="1"/>
        <v>-0.1052065498924448</v>
      </c>
      <c r="G22" s="13"/>
    </row>
    <row r="23" spans="2:8" ht="14.25" customHeight="1" thickBot="1" x14ac:dyDescent="0.25">
      <c r="B23" s="31" t="s">
        <v>64</v>
      </c>
      <c r="C23" s="41">
        <v>28651</v>
      </c>
      <c r="D23" s="41">
        <v>32371</v>
      </c>
      <c r="E23" s="33">
        <f t="shared" si="0"/>
        <v>9.8581288343558282E-2</v>
      </c>
      <c r="F23" s="33">
        <f t="shared" si="1"/>
        <v>-5.428145724385755E-2</v>
      </c>
      <c r="G23" s="13"/>
    </row>
    <row r="24" spans="2:8" ht="14.25" customHeight="1" thickBot="1" x14ac:dyDescent="0.25">
      <c r="B24" s="32" t="s">
        <v>71</v>
      </c>
      <c r="C24" s="43">
        <v>29955</v>
      </c>
      <c r="D24" s="43">
        <v>37899</v>
      </c>
      <c r="E24" s="34">
        <f t="shared" si="0"/>
        <v>0.12871622894607934</v>
      </c>
      <c r="F24" s="34">
        <f t="shared" si="1"/>
        <v>-4.4884072580645161E-2</v>
      </c>
      <c r="G24" s="13"/>
    </row>
    <row r="25" spans="2:8" ht="14.25" customHeight="1" thickBot="1" x14ac:dyDescent="0.25">
      <c r="B25" s="29" t="s">
        <v>74</v>
      </c>
      <c r="C25" s="41">
        <v>33651</v>
      </c>
      <c r="D25" s="41">
        <v>40543</v>
      </c>
      <c r="E25" s="33">
        <f t="shared" si="0"/>
        <v>0.10588583259390713</v>
      </c>
      <c r="F25" s="33">
        <f t="shared" ref="F25:F41" si="2">+(D25-D21)/D21</f>
        <v>-6.0765417226520874E-2</v>
      </c>
      <c r="G25" s="13"/>
    </row>
    <row r="26" spans="2:8" ht="14.25" customHeight="1" thickBot="1" x14ac:dyDescent="0.25">
      <c r="B26" s="30" t="s">
        <v>81</v>
      </c>
      <c r="C26" s="41">
        <v>37243</v>
      </c>
      <c r="D26" s="41">
        <v>38655</v>
      </c>
      <c r="E26" s="33">
        <f t="shared" si="0"/>
        <v>0.30320526278955839</v>
      </c>
      <c r="F26" s="33">
        <f t="shared" si="2"/>
        <v>-5.1760088311051146E-2</v>
      </c>
      <c r="G26" s="13"/>
    </row>
    <row r="27" spans="2:8" ht="14.25" customHeight="1" thickBot="1" x14ac:dyDescent="0.25">
      <c r="B27" s="31" t="s">
        <v>87</v>
      </c>
      <c r="C27" s="41">
        <v>38384</v>
      </c>
      <c r="D27" s="41">
        <v>30949</v>
      </c>
      <c r="E27" s="33">
        <f t="shared" si="0"/>
        <v>0.33970891068374576</v>
      </c>
      <c r="F27" s="33">
        <f t="shared" si="2"/>
        <v>-4.3928207346081369E-2</v>
      </c>
      <c r="G27" s="13"/>
    </row>
    <row r="28" spans="2:8" ht="14.25" customHeight="1" thickBot="1" x14ac:dyDescent="0.25">
      <c r="B28" s="32" t="s">
        <v>89</v>
      </c>
      <c r="C28" s="43">
        <v>38126</v>
      </c>
      <c r="D28" s="43">
        <v>36500</v>
      </c>
      <c r="E28" s="34">
        <f t="shared" ref="E28:E41" si="3">+(C28-C24)/C24</f>
        <v>0.27277583041228509</v>
      </c>
      <c r="F28" s="34">
        <f t="shared" si="2"/>
        <v>-3.691390274149714E-2</v>
      </c>
      <c r="G28" s="13"/>
    </row>
    <row r="29" spans="2:8" ht="14.25" customHeight="1" thickBot="1" x14ac:dyDescent="0.25">
      <c r="B29" s="29" t="s">
        <v>94</v>
      </c>
      <c r="C29" s="41">
        <v>41878</v>
      </c>
      <c r="D29" s="41">
        <v>36407</v>
      </c>
      <c r="E29" s="33">
        <f t="shared" si="3"/>
        <v>0.24448010460313216</v>
      </c>
      <c r="F29" s="33">
        <f t="shared" si="2"/>
        <v>-0.10201514441457218</v>
      </c>
      <c r="G29" s="13"/>
    </row>
    <row r="30" spans="2:8" ht="14.25" customHeight="1" thickBot="1" x14ac:dyDescent="0.25">
      <c r="B30" s="30" t="s">
        <v>98</v>
      </c>
      <c r="C30" s="41">
        <v>39682</v>
      </c>
      <c r="D30" s="41">
        <v>40424</v>
      </c>
      <c r="E30" s="33">
        <f t="shared" si="3"/>
        <v>6.5488816690384768E-2</v>
      </c>
      <c r="F30" s="33">
        <f t="shared" si="2"/>
        <v>4.5763808045530978E-2</v>
      </c>
      <c r="G30" s="13"/>
    </row>
    <row r="31" spans="2:8" ht="14.25" customHeight="1" thickBot="1" x14ac:dyDescent="0.25">
      <c r="B31" s="31" t="s">
        <v>101</v>
      </c>
      <c r="C31" s="41">
        <v>33730</v>
      </c>
      <c r="D31" s="41">
        <v>30268</v>
      </c>
      <c r="E31" s="33">
        <f t="shared" si="3"/>
        <v>-0.12124843684868696</v>
      </c>
      <c r="F31" s="33">
        <f t="shared" si="2"/>
        <v>-2.200394196904585E-2</v>
      </c>
    </row>
    <row r="32" spans="2:8" ht="14.25" customHeight="1" thickBot="1" x14ac:dyDescent="0.25">
      <c r="B32" s="32" t="s">
        <v>103</v>
      </c>
      <c r="C32" s="43">
        <v>31506</v>
      </c>
      <c r="D32" s="43">
        <v>34154</v>
      </c>
      <c r="E32" s="34">
        <f t="shared" si="3"/>
        <v>-0.17363478990714998</v>
      </c>
      <c r="F32" s="34">
        <f t="shared" si="2"/>
        <v>-6.4273972602739732E-2</v>
      </c>
    </row>
    <row r="33" spans="2:6" ht="14.25" customHeight="1" thickBot="1" x14ac:dyDescent="0.25">
      <c r="B33" s="29" t="s">
        <v>105</v>
      </c>
      <c r="C33" s="41">
        <v>34327</v>
      </c>
      <c r="D33" s="41">
        <v>37617</v>
      </c>
      <c r="E33" s="33">
        <f t="shared" si="3"/>
        <v>-0.18030947036630213</v>
      </c>
      <c r="F33" s="33">
        <f t="shared" si="2"/>
        <v>3.3235366825061112E-2</v>
      </c>
    </row>
    <row r="34" spans="2:6" ht="14.25" customHeight="1" thickBot="1" x14ac:dyDescent="0.25">
      <c r="B34" s="30" t="s">
        <v>112</v>
      </c>
      <c r="C34" s="41">
        <v>29037</v>
      </c>
      <c r="D34" s="41">
        <v>32948</v>
      </c>
      <c r="E34" s="33">
        <f t="shared" si="3"/>
        <v>-0.26825764830401694</v>
      </c>
      <c r="F34" s="33">
        <f t="shared" si="2"/>
        <v>-0.18493963981792994</v>
      </c>
    </row>
    <row r="35" spans="2:6" ht="15" thickBot="1" x14ac:dyDescent="0.25">
      <c r="B35" s="31" t="s">
        <v>116</v>
      </c>
      <c r="C35" s="41">
        <v>27571</v>
      </c>
      <c r="D35" s="41">
        <v>27999</v>
      </c>
      <c r="E35" s="33">
        <f t="shared" si="3"/>
        <v>-0.18259709457456269</v>
      </c>
      <c r="F35" s="33">
        <f t="shared" si="2"/>
        <v>-7.4963657988634858E-2</v>
      </c>
    </row>
    <row r="36" spans="2:6" ht="15" thickBot="1" x14ac:dyDescent="0.25">
      <c r="B36" s="32" t="s">
        <v>120</v>
      </c>
      <c r="C36" s="43">
        <v>27278</v>
      </c>
      <c r="D36" s="43">
        <v>34299</v>
      </c>
      <c r="E36" s="34">
        <f t="shared" si="3"/>
        <v>-0.13419666095346919</v>
      </c>
      <c r="F36" s="34">
        <f t="shared" si="2"/>
        <v>4.2454763717280552E-3</v>
      </c>
    </row>
    <row r="37" spans="2:6" ht="15" thickBot="1" x14ac:dyDescent="0.25">
      <c r="B37" s="29" t="s">
        <v>122</v>
      </c>
      <c r="C37" s="41">
        <v>28755</v>
      </c>
      <c r="D37" s="41">
        <v>38621</v>
      </c>
      <c r="E37" s="33">
        <f t="shared" si="3"/>
        <v>-0.16232120488245405</v>
      </c>
      <c r="F37" s="33">
        <f t="shared" si="2"/>
        <v>2.6690060345056756E-2</v>
      </c>
    </row>
    <row r="38" spans="2:6" ht="15" thickBot="1" x14ac:dyDescent="0.25">
      <c r="B38" s="30" t="s">
        <v>127</v>
      </c>
      <c r="C38" s="41">
        <v>26417</v>
      </c>
      <c r="D38" s="41">
        <v>31470</v>
      </c>
      <c r="E38" s="33">
        <f t="shared" si="3"/>
        <v>-9.0229706925646594E-2</v>
      </c>
      <c r="F38" s="33">
        <f t="shared" si="2"/>
        <v>-4.4858565011533326E-2</v>
      </c>
    </row>
    <row r="39" spans="2:6" ht="15" thickBot="1" x14ac:dyDescent="0.25">
      <c r="B39" s="31" t="s">
        <v>128</v>
      </c>
      <c r="C39" s="41">
        <v>24957</v>
      </c>
      <c r="D39" s="41">
        <v>26018</v>
      </c>
      <c r="E39" s="33">
        <f t="shared" si="3"/>
        <v>-9.4809763882340137E-2</v>
      </c>
      <c r="F39" s="33">
        <f t="shared" si="2"/>
        <v>-7.0752526875959856E-2</v>
      </c>
    </row>
    <row r="40" spans="2:6" ht="15" thickBot="1" x14ac:dyDescent="0.25">
      <c r="B40" s="32" t="s">
        <v>130</v>
      </c>
      <c r="C40" s="43">
        <v>24328</v>
      </c>
      <c r="D40" s="43">
        <v>29112</v>
      </c>
      <c r="E40" s="34">
        <f t="shared" si="3"/>
        <v>-0.10814575848669257</v>
      </c>
      <c r="F40" s="34">
        <f t="shared" si="2"/>
        <v>-0.15122889880171433</v>
      </c>
    </row>
    <row r="41" spans="2:6" ht="15" thickBot="1" x14ac:dyDescent="0.25">
      <c r="B41" s="29" t="s">
        <v>131</v>
      </c>
      <c r="C41" s="41">
        <v>25182</v>
      </c>
      <c r="D41" s="41">
        <v>27945</v>
      </c>
      <c r="E41" s="33">
        <f t="shared" si="3"/>
        <v>-0.12425665101721439</v>
      </c>
      <c r="F41" s="33">
        <f t="shared" si="2"/>
        <v>-0.27642992154527329</v>
      </c>
    </row>
    <row r="42" spans="2:6" ht="15" thickBot="1" x14ac:dyDescent="0.25">
      <c r="B42" s="30" t="s">
        <v>133</v>
      </c>
      <c r="C42" s="41">
        <v>25866</v>
      </c>
      <c r="D42" s="41">
        <v>30682</v>
      </c>
      <c r="E42" s="33">
        <f t="shared" ref="E42:F44" si="4">+(C42-C38)/C38</f>
        <v>-2.0857780974372565E-2</v>
      </c>
      <c r="F42" s="33">
        <f t="shared" si="4"/>
        <v>-2.5039720368605019E-2</v>
      </c>
    </row>
    <row r="43" spans="2:6" ht="15" thickBot="1" x14ac:dyDescent="0.25">
      <c r="B43" s="31" t="s">
        <v>135</v>
      </c>
      <c r="C43" s="41">
        <v>23364</v>
      </c>
      <c r="D43" s="41">
        <v>24220</v>
      </c>
      <c r="E43" s="33">
        <f t="shared" si="4"/>
        <v>-6.3829787234042548E-2</v>
      </c>
      <c r="F43" s="33">
        <f t="shared" si="4"/>
        <v>-6.9106003536013524E-2</v>
      </c>
    </row>
    <row r="44" spans="2:6" ht="15" thickBot="1" x14ac:dyDescent="0.25">
      <c r="B44" s="32" t="s">
        <v>136</v>
      </c>
      <c r="C44" s="43">
        <v>24509</v>
      </c>
      <c r="D44" s="43">
        <v>29081</v>
      </c>
      <c r="E44" s="34">
        <f t="shared" si="4"/>
        <v>7.4399868464320945E-3</v>
      </c>
      <c r="F44" s="34">
        <f t="shared" si="4"/>
        <v>-1.0648529815883484E-3</v>
      </c>
    </row>
    <row r="45" spans="2:6" ht="15" thickBot="1" x14ac:dyDescent="0.25">
      <c r="B45" s="29" t="s">
        <v>138</v>
      </c>
      <c r="C45" s="41">
        <v>27166</v>
      </c>
      <c r="D45" s="41">
        <v>34041</v>
      </c>
      <c r="E45" s="33">
        <v>7.8786434754983717E-2</v>
      </c>
      <c r="F45" s="33">
        <v>0.21814278046162103</v>
      </c>
    </row>
    <row r="46" spans="2:6" ht="15" thickBot="1" x14ac:dyDescent="0.25">
      <c r="B46" s="30" t="s">
        <v>139</v>
      </c>
      <c r="C46" s="41">
        <v>25869</v>
      </c>
      <c r="D46" s="41">
        <v>32047</v>
      </c>
      <c r="E46" s="33">
        <v>1.1598237067965669E-4</v>
      </c>
      <c r="F46" s="33">
        <v>4.4488625252591098E-2</v>
      </c>
    </row>
    <row r="47" spans="2:6" ht="15" thickBot="1" x14ac:dyDescent="0.25">
      <c r="B47" s="31" t="s">
        <v>140</v>
      </c>
      <c r="C47" s="41">
        <v>26101</v>
      </c>
      <c r="D47" s="41">
        <v>26854</v>
      </c>
      <c r="E47" s="33">
        <v>0.11714603663756207</v>
      </c>
      <c r="F47" s="33">
        <v>0.10875309661436829</v>
      </c>
    </row>
    <row r="48" spans="2:6" ht="15" thickBot="1" x14ac:dyDescent="0.25">
      <c r="B48" s="32" t="s">
        <v>141</v>
      </c>
      <c r="C48" s="43">
        <v>25688</v>
      </c>
      <c r="D48" s="43">
        <v>29408</v>
      </c>
      <c r="E48" s="34">
        <v>4.8104777836713047E-2</v>
      </c>
      <c r="F48" s="34">
        <v>1.1244455142532925E-2</v>
      </c>
    </row>
    <row r="49" spans="2:6" ht="15" thickBot="1" x14ac:dyDescent="0.25">
      <c r="B49" s="29" t="s">
        <v>144</v>
      </c>
      <c r="C49" s="41">
        <v>27589</v>
      </c>
      <c r="D49" s="41">
        <v>31392</v>
      </c>
      <c r="E49" s="33">
        <v>1.5570934256055362E-2</v>
      </c>
      <c r="F49" s="33">
        <v>-7.7817925442848324E-2</v>
      </c>
    </row>
    <row r="50" spans="2:6" ht="15" thickBot="1" x14ac:dyDescent="0.25">
      <c r="B50" s="30" t="s">
        <v>145</v>
      </c>
      <c r="C50" s="41">
        <v>25785</v>
      </c>
      <c r="D50" s="41">
        <v>33573</v>
      </c>
      <c r="E50" s="33">
        <v>-3.2471297692218486E-3</v>
      </c>
      <c r="F50" s="33">
        <v>4.7617561706243955E-2</v>
      </c>
    </row>
    <row r="51" spans="2:6" ht="15" thickBot="1" x14ac:dyDescent="0.25">
      <c r="B51" s="31" t="s">
        <v>146</v>
      </c>
      <c r="C51" s="41">
        <v>26669</v>
      </c>
      <c r="D51" s="41">
        <v>27761</v>
      </c>
      <c r="E51" s="33">
        <v>2.1761618328799665E-2</v>
      </c>
      <c r="F51" s="33">
        <v>3.3775229016161465E-2</v>
      </c>
    </row>
    <row r="52" spans="2:6" ht="15" thickBot="1" x14ac:dyDescent="0.25">
      <c r="B52" s="32" t="s">
        <v>155</v>
      </c>
      <c r="C52" s="43">
        <v>27251</v>
      </c>
      <c r="D52" s="43">
        <v>31480</v>
      </c>
      <c r="E52" s="34">
        <v>6.0845530987231389E-2</v>
      </c>
      <c r="F52" s="34">
        <v>7.0457018498367788E-2</v>
      </c>
    </row>
    <row r="53" spans="2:6" ht="15" thickBot="1" x14ac:dyDescent="0.25">
      <c r="B53" s="35" t="s">
        <v>158</v>
      </c>
      <c r="C53" s="105">
        <v>29386</v>
      </c>
      <c r="D53" s="105">
        <v>34020</v>
      </c>
      <c r="E53" s="33">
        <v>6.513465511616949E-2</v>
      </c>
      <c r="F53" s="33">
        <v>8.3715596330275227E-2</v>
      </c>
    </row>
    <row r="54" spans="2:6" ht="15" thickBot="1" x14ac:dyDescent="0.25">
      <c r="B54" s="35" t="s">
        <v>159</v>
      </c>
      <c r="C54" s="105">
        <v>28121</v>
      </c>
      <c r="D54" s="105">
        <v>33623</v>
      </c>
      <c r="E54" s="33">
        <v>9.0595307349234044E-2</v>
      </c>
      <c r="F54" s="33">
        <v>1.4892919905876746E-3</v>
      </c>
    </row>
    <row r="55" spans="2:6" ht="15" thickBot="1" x14ac:dyDescent="0.25">
      <c r="B55" s="35" t="s">
        <v>161</v>
      </c>
      <c r="C55" s="105">
        <v>30981</v>
      </c>
      <c r="D55" s="105">
        <v>28752</v>
      </c>
      <c r="E55" s="33">
        <v>0.16168585248790732</v>
      </c>
      <c r="F55" s="33">
        <v>3.5697561327041535E-2</v>
      </c>
    </row>
    <row r="56" spans="2:6" ht="15" thickBot="1" x14ac:dyDescent="0.25">
      <c r="B56" s="32" t="s">
        <v>163</v>
      </c>
      <c r="C56" s="43">
        <v>31561</v>
      </c>
      <c r="D56" s="43">
        <v>34857</v>
      </c>
      <c r="E56" s="34">
        <v>0.15815933360243661</v>
      </c>
      <c r="F56" s="34">
        <v>0.10727445997458704</v>
      </c>
    </row>
    <row r="57" spans="2:6" ht="15" thickBot="1" x14ac:dyDescent="0.25">
      <c r="B57" s="35" t="s">
        <v>168</v>
      </c>
      <c r="C57" s="105">
        <v>30597</v>
      </c>
      <c r="D57" s="105">
        <v>32408</v>
      </c>
      <c r="E57" s="33">
        <v>4.1210100047641737E-2</v>
      </c>
      <c r="F57" s="33">
        <v>-4.7383891828336272E-2</v>
      </c>
    </row>
    <row r="58" spans="2:6" ht="15" thickBot="1" x14ac:dyDescent="0.25">
      <c r="B58" s="35" t="s">
        <v>169</v>
      </c>
      <c r="C58" s="105">
        <v>27401</v>
      </c>
      <c r="D58" s="105">
        <v>21297</v>
      </c>
      <c r="E58" s="33">
        <v>-2.5603641406777854E-2</v>
      </c>
      <c r="F58" s="33">
        <v>-0.36659429557148382</v>
      </c>
    </row>
    <row r="59" spans="2:6" ht="15" thickBot="1" x14ac:dyDescent="0.25">
      <c r="B59" s="35" t="s">
        <v>170</v>
      </c>
      <c r="C59" s="105">
        <v>41597</v>
      </c>
      <c r="D59" s="105">
        <v>32446</v>
      </c>
      <c r="E59" s="33">
        <v>0.34266163132242344</v>
      </c>
      <c r="F59" s="33">
        <v>0.12847801892042293</v>
      </c>
    </row>
    <row r="60" spans="2:6" ht="15" thickBot="1" x14ac:dyDescent="0.25">
      <c r="B60" s="32" t="s">
        <v>171</v>
      </c>
      <c r="C60" s="43">
        <v>29692</v>
      </c>
      <c r="D60" s="43">
        <v>31906</v>
      </c>
      <c r="E60" s="34">
        <v>-5.9218655936123694E-2</v>
      </c>
      <c r="F60" s="34">
        <v>-8.466018303353702E-2</v>
      </c>
    </row>
    <row r="61" spans="2:6" ht="15" thickBot="1" x14ac:dyDescent="0.25">
      <c r="B61" s="35" t="s">
        <v>173</v>
      </c>
      <c r="C61" s="105">
        <v>34461</v>
      </c>
      <c r="D61" s="105">
        <v>34356</v>
      </c>
      <c r="E61" s="33">
        <v>0.12628689087165409</v>
      </c>
      <c r="F61" s="33">
        <v>6.0108615156751422E-2</v>
      </c>
    </row>
    <row r="62" spans="2:6" ht="15" thickBot="1" x14ac:dyDescent="0.25">
      <c r="B62" s="35" t="s">
        <v>231</v>
      </c>
      <c r="C62" s="105">
        <v>28179</v>
      </c>
      <c r="D62" s="105">
        <v>32151</v>
      </c>
      <c r="E62" s="33">
        <v>2.8000000000000001E-2</v>
      </c>
      <c r="F62" s="33">
        <v>0.51</v>
      </c>
    </row>
    <row r="63" spans="2:6" ht="15" thickBot="1" x14ac:dyDescent="0.25">
      <c r="B63" s="35" t="s">
        <v>238</v>
      </c>
      <c r="C63" s="105">
        <v>26434</v>
      </c>
      <c r="D63" s="105">
        <v>25447</v>
      </c>
      <c r="E63" s="33">
        <v>-0.36499999999999999</v>
      </c>
      <c r="F63" s="104">
        <v>-0.216</v>
      </c>
    </row>
    <row r="64" spans="2:6" ht="15" thickBot="1" x14ac:dyDescent="0.25">
      <c r="B64" s="32" t="s">
        <v>239</v>
      </c>
      <c r="C64" s="43">
        <v>28219</v>
      </c>
      <c r="D64" s="43">
        <v>30377</v>
      </c>
      <c r="E64" s="34">
        <v>-5.0999999999999997E-2</v>
      </c>
      <c r="F64" s="34">
        <v>-4.9000000000000002E-2</v>
      </c>
    </row>
    <row r="65" spans="2:15" ht="15" thickBot="1" x14ac:dyDescent="0.25">
      <c r="B65" s="35" t="s">
        <v>240</v>
      </c>
      <c r="C65" s="105">
        <v>30126</v>
      </c>
      <c r="D65" s="105">
        <v>31990</v>
      </c>
      <c r="E65" s="33">
        <f t="shared" ref="E65:F69" si="5">+(C65-C61)/C61</f>
        <v>-0.12579437625141465</v>
      </c>
      <c r="F65" s="104">
        <f t="shared" si="5"/>
        <v>-6.8867155664221677E-2</v>
      </c>
    </row>
    <row r="66" spans="2:15" ht="15" thickBot="1" x14ac:dyDescent="0.25">
      <c r="B66" s="35" t="s">
        <v>244</v>
      </c>
      <c r="C66" s="105">
        <v>28753</v>
      </c>
      <c r="D66" s="105">
        <v>30414</v>
      </c>
      <c r="E66" s="33">
        <f t="shared" si="5"/>
        <v>2.0369778913375207E-2</v>
      </c>
      <c r="F66" s="104">
        <f t="shared" si="5"/>
        <v>-5.4026313333955397E-2</v>
      </c>
    </row>
    <row r="67" spans="2:15" ht="15" thickBot="1" x14ac:dyDescent="0.25">
      <c r="B67" s="35" t="s">
        <v>247</v>
      </c>
      <c r="C67" s="105">
        <v>30167</v>
      </c>
      <c r="D67" s="105">
        <v>26050</v>
      </c>
      <c r="E67" s="33">
        <f t="shared" si="5"/>
        <v>0.14121964137096163</v>
      </c>
      <c r="F67" s="104">
        <f t="shared" si="5"/>
        <v>2.3696309977600503E-2</v>
      </c>
    </row>
    <row r="68" spans="2:15" ht="15" thickBot="1" x14ac:dyDescent="0.25">
      <c r="B68" s="32" t="s">
        <v>253</v>
      </c>
      <c r="C68" s="43">
        <v>31889</v>
      </c>
      <c r="D68" s="43">
        <v>32084</v>
      </c>
      <c r="E68" s="34">
        <f t="shared" si="5"/>
        <v>0.13005421878875933</v>
      </c>
      <c r="F68" s="34">
        <f t="shared" si="5"/>
        <v>5.6193830858873486E-2</v>
      </c>
    </row>
    <row r="69" spans="2:15" ht="15" thickBot="1" x14ac:dyDescent="0.25">
      <c r="B69" s="35" t="s">
        <v>261</v>
      </c>
      <c r="C69" s="105">
        <f>+'Despidos presentados TSJ'!G23</f>
        <v>33079</v>
      </c>
      <c r="D69" s="105">
        <f>+'Recl. cantidad TSJ'!G23</f>
        <v>31323</v>
      </c>
      <c r="E69" s="33">
        <f t="shared" si="5"/>
        <v>9.8021642435105888E-2</v>
      </c>
      <c r="F69" s="104">
        <f t="shared" si="5"/>
        <v>-2.085026570803376E-2</v>
      </c>
    </row>
    <row r="70" spans="2:15" ht="25.5" customHeight="1" x14ac:dyDescent="0.2">
      <c r="B70" s="15"/>
      <c r="C70" s="16"/>
      <c r="D70" s="16"/>
      <c r="E70" s="17"/>
      <c r="F70" s="17"/>
    </row>
    <row r="71" spans="2:15" ht="47.25" customHeight="1" x14ac:dyDescent="0.2">
      <c r="B71" s="10"/>
      <c r="C71" s="11"/>
      <c r="D71" s="11"/>
    </row>
    <row r="73" spans="2:15" ht="54.95" customHeight="1" x14ac:dyDescent="0.2">
      <c r="B73" s="37"/>
      <c r="C73" s="38" t="s">
        <v>137</v>
      </c>
      <c r="D73" s="39" t="s">
        <v>78</v>
      </c>
      <c r="E73" s="39" t="s">
        <v>77</v>
      </c>
      <c r="F73" s="39" t="s">
        <v>80</v>
      </c>
      <c r="G73" s="39" t="s">
        <v>7</v>
      </c>
      <c r="H73" s="39" t="s">
        <v>79</v>
      </c>
      <c r="I73" s="39" t="s">
        <v>96</v>
      </c>
      <c r="J73" s="39" t="s">
        <v>97</v>
      </c>
      <c r="L73" s="122" t="s">
        <v>236</v>
      </c>
      <c r="M73" s="123"/>
      <c r="N73" s="123"/>
      <c r="O73" s="123"/>
    </row>
    <row r="74" spans="2:15" ht="14.25" customHeight="1" thickBot="1" x14ac:dyDescent="0.25">
      <c r="B74" s="35" t="s">
        <v>0</v>
      </c>
      <c r="C74" s="40">
        <v>376</v>
      </c>
      <c r="D74" s="40">
        <v>1672</v>
      </c>
      <c r="E74" s="40">
        <v>93</v>
      </c>
      <c r="F74" s="40">
        <v>4170</v>
      </c>
      <c r="G74" s="36">
        <v>8.6705202312138727E-2</v>
      </c>
      <c r="H74" s="36">
        <v>0.31343283582089554</v>
      </c>
      <c r="I74" s="36">
        <v>-0.18421052631578946</v>
      </c>
      <c r="J74" s="36">
        <v>4.1198501872659173E-2</v>
      </c>
      <c r="M74"/>
      <c r="N74"/>
      <c r="O74"/>
    </row>
    <row r="75" spans="2:15" ht="14.25" customHeight="1" thickBot="1" x14ac:dyDescent="0.25">
      <c r="B75" s="30" t="s">
        <v>1</v>
      </c>
      <c r="C75" s="41">
        <v>345</v>
      </c>
      <c r="D75" s="41">
        <v>1917</v>
      </c>
      <c r="E75" s="41">
        <v>101</v>
      </c>
      <c r="F75" s="41">
        <v>4336</v>
      </c>
      <c r="G75" s="33">
        <v>-0.13533834586466165</v>
      </c>
      <c r="H75" s="33">
        <v>0.57648026315789469</v>
      </c>
      <c r="I75" s="33">
        <v>0.5074626865671642</v>
      </c>
      <c r="J75" s="33">
        <v>0.26046511627906976</v>
      </c>
      <c r="L75"/>
      <c r="M75"/>
      <c r="N75"/>
      <c r="O75"/>
    </row>
    <row r="76" spans="2:15" ht="14.25" customHeight="1" thickBot="1" x14ac:dyDescent="0.25">
      <c r="B76" s="31" t="s">
        <v>2</v>
      </c>
      <c r="C76" s="41">
        <v>364</v>
      </c>
      <c r="D76" s="42">
        <v>903</v>
      </c>
      <c r="E76" s="42">
        <v>78</v>
      </c>
      <c r="F76" s="42">
        <v>3475</v>
      </c>
      <c r="G76" s="33">
        <v>0.35820895522388058</v>
      </c>
      <c r="H76" s="33">
        <v>0.28815977175463625</v>
      </c>
      <c r="I76" s="33">
        <v>0.25806451612903225</v>
      </c>
      <c r="J76" s="33">
        <v>0.20242214532871972</v>
      </c>
      <c r="L76"/>
      <c r="M76"/>
      <c r="N76"/>
      <c r="O76"/>
    </row>
    <row r="77" spans="2:15" ht="14.25" customHeight="1" thickBot="1" x14ac:dyDescent="0.25">
      <c r="B77" s="32" t="s">
        <v>3</v>
      </c>
      <c r="C77" s="43">
        <v>504</v>
      </c>
      <c r="D77" s="43">
        <v>1451</v>
      </c>
      <c r="E77" s="43">
        <v>108</v>
      </c>
      <c r="F77" s="43">
        <v>4202</v>
      </c>
      <c r="G77" s="34">
        <v>0.58695652173913049</v>
      </c>
      <c r="H77" s="34">
        <v>0.21227197346600332</v>
      </c>
      <c r="I77" s="34">
        <v>0.34146341463414637</v>
      </c>
      <c r="J77" s="34">
        <v>0.09</v>
      </c>
    </row>
    <row r="78" spans="2:15" ht="14.25" customHeight="1" thickBot="1" x14ac:dyDescent="0.25">
      <c r="B78" s="29" t="s">
        <v>4</v>
      </c>
      <c r="C78" s="41">
        <v>666</v>
      </c>
      <c r="D78" s="41">
        <v>1787</v>
      </c>
      <c r="E78" s="41">
        <v>137</v>
      </c>
      <c r="F78" s="41">
        <v>3838</v>
      </c>
      <c r="G78" s="33">
        <f t="shared" ref="G78:G113" si="6">+(C78-C74)/C74</f>
        <v>0.77127659574468088</v>
      </c>
      <c r="H78" s="33">
        <f t="shared" ref="H78:H113" si="7">+(D78-D74)/D74</f>
        <v>6.8779904306220094E-2</v>
      </c>
      <c r="I78" s="33">
        <f t="shared" ref="I78:I113" si="8">+(E78-E74)/E74</f>
        <v>0.4731182795698925</v>
      </c>
      <c r="J78" s="33">
        <f t="shared" ref="J78:J113" si="9">+(F78-F74)/F74</f>
        <v>-7.9616306954436444E-2</v>
      </c>
    </row>
    <row r="79" spans="2:15" ht="14.25" customHeight="1" thickBot="1" x14ac:dyDescent="0.25">
      <c r="B79" s="30" t="s">
        <v>5</v>
      </c>
      <c r="C79" s="41">
        <v>1066</v>
      </c>
      <c r="D79" s="41">
        <v>1916</v>
      </c>
      <c r="E79" s="41">
        <v>167</v>
      </c>
      <c r="F79" s="41">
        <v>4296</v>
      </c>
      <c r="G79" s="33">
        <f t="shared" si="6"/>
        <v>2.0898550724637683</v>
      </c>
      <c r="H79" s="33">
        <f t="shared" si="7"/>
        <v>-5.2164840897235261E-4</v>
      </c>
      <c r="I79" s="33">
        <f t="shared" si="8"/>
        <v>0.65346534653465349</v>
      </c>
      <c r="J79" s="33">
        <f t="shared" si="9"/>
        <v>-9.2250922509225092E-3</v>
      </c>
    </row>
    <row r="80" spans="2:15" ht="14.25" customHeight="1" thickBot="1" x14ac:dyDescent="0.25">
      <c r="B80" s="31" t="s">
        <v>6</v>
      </c>
      <c r="C80" s="41">
        <v>1252</v>
      </c>
      <c r="D80" s="41">
        <v>1686</v>
      </c>
      <c r="E80" s="41">
        <v>182</v>
      </c>
      <c r="F80" s="41">
        <v>3576</v>
      </c>
      <c r="G80" s="33">
        <f t="shared" si="6"/>
        <v>2.4395604395604398</v>
      </c>
      <c r="H80" s="33">
        <f t="shared" si="7"/>
        <v>0.86710963455149503</v>
      </c>
      <c r="I80" s="33">
        <f t="shared" si="8"/>
        <v>1.3333333333333333</v>
      </c>
      <c r="J80" s="33">
        <f t="shared" si="9"/>
        <v>2.906474820143885E-2</v>
      </c>
    </row>
    <row r="81" spans="2:10" ht="14.25" customHeight="1" thickBot="1" x14ac:dyDescent="0.25">
      <c r="B81" s="32" t="s">
        <v>27</v>
      </c>
      <c r="C81" s="43">
        <v>1829</v>
      </c>
      <c r="D81" s="43">
        <v>3938</v>
      </c>
      <c r="E81" s="43">
        <v>451</v>
      </c>
      <c r="F81" s="43">
        <v>4260</v>
      </c>
      <c r="G81" s="34">
        <f t="shared" si="6"/>
        <v>2.628968253968254</v>
      </c>
      <c r="H81" s="34">
        <f t="shared" si="7"/>
        <v>1.7139903514817367</v>
      </c>
      <c r="I81" s="34">
        <f t="shared" si="8"/>
        <v>3.175925925925926</v>
      </c>
      <c r="J81" s="34">
        <f t="shared" si="9"/>
        <v>1.3802950975725845E-2</v>
      </c>
    </row>
    <row r="82" spans="2:10" ht="14.25" customHeight="1" thickBot="1" x14ac:dyDescent="0.25">
      <c r="B82" s="29" t="s">
        <v>28</v>
      </c>
      <c r="C82" s="41">
        <v>2129</v>
      </c>
      <c r="D82" s="41">
        <v>5242</v>
      </c>
      <c r="E82" s="41">
        <v>380</v>
      </c>
      <c r="F82" s="41">
        <v>4633</v>
      </c>
      <c r="G82" s="33">
        <f t="shared" si="6"/>
        <v>2.1966966966966965</v>
      </c>
      <c r="H82" s="33">
        <f t="shared" si="7"/>
        <v>1.9334079462786793</v>
      </c>
      <c r="I82" s="33">
        <f t="shared" si="8"/>
        <v>1.7737226277372262</v>
      </c>
      <c r="J82" s="33">
        <f t="shared" si="9"/>
        <v>0.20713913496612818</v>
      </c>
    </row>
    <row r="83" spans="2:10" ht="14.25" customHeight="1" thickBot="1" x14ac:dyDescent="0.25">
      <c r="B83" s="30" t="s">
        <v>30</v>
      </c>
      <c r="C83" s="41">
        <v>2168</v>
      </c>
      <c r="D83" s="41">
        <v>6154</v>
      </c>
      <c r="E83" s="41">
        <v>476</v>
      </c>
      <c r="F83" s="41">
        <v>4836</v>
      </c>
      <c r="G83" s="33">
        <f t="shared" si="6"/>
        <v>1.0337711069418387</v>
      </c>
      <c r="H83" s="33">
        <f t="shared" si="7"/>
        <v>2.2118997912317329</v>
      </c>
      <c r="I83" s="33">
        <f t="shared" si="8"/>
        <v>1.8502994011976048</v>
      </c>
      <c r="J83" s="33">
        <f t="shared" si="9"/>
        <v>0.12569832402234637</v>
      </c>
    </row>
    <row r="84" spans="2:10" ht="14.25" customHeight="1" thickBot="1" x14ac:dyDescent="0.25">
      <c r="B84" s="31" t="s">
        <v>33</v>
      </c>
      <c r="C84" s="41">
        <v>1591</v>
      </c>
      <c r="D84" s="41">
        <v>3941</v>
      </c>
      <c r="E84" s="41">
        <v>303</v>
      </c>
      <c r="F84" s="41">
        <v>3942</v>
      </c>
      <c r="G84" s="33">
        <f t="shared" si="6"/>
        <v>0.27076677316293929</v>
      </c>
      <c r="H84" s="33">
        <f t="shared" si="7"/>
        <v>1.3374851720047449</v>
      </c>
      <c r="I84" s="33">
        <f t="shared" si="8"/>
        <v>0.6648351648351648</v>
      </c>
      <c r="J84" s="33">
        <f t="shared" si="9"/>
        <v>0.10234899328859061</v>
      </c>
    </row>
    <row r="85" spans="2:10" ht="14.25" customHeight="1" thickBot="1" x14ac:dyDescent="0.25">
      <c r="B85" s="32" t="s">
        <v>35</v>
      </c>
      <c r="C85" s="43">
        <v>1880</v>
      </c>
      <c r="D85" s="43">
        <v>5523</v>
      </c>
      <c r="E85" s="43">
        <v>381</v>
      </c>
      <c r="F85" s="43">
        <v>4332</v>
      </c>
      <c r="G85" s="34">
        <f t="shared" si="6"/>
        <v>2.7884089666484417E-2</v>
      </c>
      <c r="H85" s="34">
        <f t="shared" si="7"/>
        <v>0.40248857287963435</v>
      </c>
      <c r="I85" s="34">
        <f t="shared" si="8"/>
        <v>-0.15521064301552107</v>
      </c>
      <c r="J85" s="34">
        <f t="shared" si="9"/>
        <v>1.6901408450704224E-2</v>
      </c>
    </row>
    <row r="86" spans="2:10" ht="14.25" customHeight="1" thickBot="1" x14ac:dyDescent="0.25">
      <c r="B86" s="29" t="s">
        <v>37</v>
      </c>
      <c r="C86" s="41">
        <v>1901</v>
      </c>
      <c r="D86" s="41">
        <v>5350</v>
      </c>
      <c r="E86" s="41">
        <v>395</v>
      </c>
      <c r="F86" s="41">
        <v>4981</v>
      </c>
      <c r="G86" s="33">
        <f t="shared" si="6"/>
        <v>-0.10709253170502583</v>
      </c>
      <c r="H86" s="33">
        <f t="shared" si="7"/>
        <v>2.0602823349866461E-2</v>
      </c>
      <c r="I86" s="33">
        <f t="shared" si="8"/>
        <v>3.9473684210526314E-2</v>
      </c>
      <c r="J86" s="33">
        <f t="shared" si="9"/>
        <v>7.5113317504856461E-2</v>
      </c>
    </row>
    <row r="87" spans="2:10" ht="14.25" customHeight="1" thickBot="1" x14ac:dyDescent="0.25">
      <c r="B87" s="30" t="s">
        <v>44</v>
      </c>
      <c r="C87" s="41">
        <v>1819</v>
      </c>
      <c r="D87" s="41">
        <v>6089</v>
      </c>
      <c r="E87" s="41">
        <v>410</v>
      </c>
      <c r="F87" s="41">
        <v>4727</v>
      </c>
      <c r="G87" s="33">
        <f t="shared" si="6"/>
        <v>-0.1609778597785978</v>
      </c>
      <c r="H87" s="33">
        <f t="shared" si="7"/>
        <v>-1.0562235944101397E-2</v>
      </c>
      <c r="I87" s="33">
        <f t="shared" si="8"/>
        <v>-0.13865546218487396</v>
      </c>
      <c r="J87" s="33">
        <f t="shared" si="9"/>
        <v>-2.2539288668320927E-2</v>
      </c>
    </row>
    <row r="88" spans="2:10" ht="14.25" customHeight="1" thickBot="1" x14ac:dyDescent="0.25">
      <c r="B88" s="31" t="s">
        <v>56</v>
      </c>
      <c r="C88" s="41">
        <v>1558</v>
      </c>
      <c r="D88" s="41">
        <v>4486</v>
      </c>
      <c r="E88" s="41">
        <v>294</v>
      </c>
      <c r="F88" s="41">
        <v>3619</v>
      </c>
      <c r="G88" s="33">
        <f t="shared" si="6"/>
        <v>-2.0741671904462602E-2</v>
      </c>
      <c r="H88" s="33">
        <f t="shared" si="7"/>
        <v>0.13828977416899263</v>
      </c>
      <c r="I88" s="33">
        <f t="shared" si="8"/>
        <v>-2.9702970297029702E-2</v>
      </c>
      <c r="J88" s="33">
        <f t="shared" si="9"/>
        <v>-8.1938102486047687E-2</v>
      </c>
    </row>
    <row r="89" spans="2:10" ht="14.25" customHeight="1" thickBot="1" x14ac:dyDescent="0.25">
      <c r="B89" s="32" t="s">
        <v>58</v>
      </c>
      <c r="C89" s="43">
        <v>1858</v>
      </c>
      <c r="D89" s="43">
        <v>4544</v>
      </c>
      <c r="E89" s="43">
        <v>387</v>
      </c>
      <c r="F89" s="43">
        <v>4576</v>
      </c>
      <c r="G89" s="34">
        <f t="shared" si="6"/>
        <v>-1.1702127659574468E-2</v>
      </c>
      <c r="H89" s="34">
        <f t="shared" si="7"/>
        <v>-0.1772587361940974</v>
      </c>
      <c r="I89" s="34">
        <f t="shared" si="8"/>
        <v>1.5748031496062992E-2</v>
      </c>
      <c r="J89" s="34">
        <f t="shared" si="9"/>
        <v>5.6325023084025858E-2</v>
      </c>
    </row>
    <row r="90" spans="2:10" ht="14.25" customHeight="1" thickBot="1" x14ac:dyDescent="0.25">
      <c r="B90" s="29" t="s">
        <v>60</v>
      </c>
      <c r="C90" s="41">
        <v>2116</v>
      </c>
      <c r="D90" s="41">
        <v>5021</v>
      </c>
      <c r="E90" s="41">
        <v>361</v>
      </c>
      <c r="F90" s="41">
        <v>5143</v>
      </c>
      <c r="G90" s="33">
        <f t="shared" si="6"/>
        <v>0.11309836927932668</v>
      </c>
      <c r="H90" s="33">
        <f t="shared" si="7"/>
        <v>-6.149532710280374E-2</v>
      </c>
      <c r="I90" s="33">
        <f t="shared" si="8"/>
        <v>-8.6075949367088608E-2</v>
      </c>
      <c r="J90" s="33">
        <f t="shared" si="9"/>
        <v>3.2523589640634412E-2</v>
      </c>
    </row>
    <row r="91" spans="2:10" ht="14.25" customHeight="1" thickBot="1" x14ac:dyDescent="0.25">
      <c r="B91" s="30" t="s">
        <v>62</v>
      </c>
      <c r="C91" s="41">
        <v>1970</v>
      </c>
      <c r="D91" s="41">
        <v>5650</v>
      </c>
      <c r="E91" s="41">
        <v>397</v>
      </c>
      <c r="F91" s="41">
        <v>4874</v>
      </c>
      <c r="G91" s="33">
        <f t="shared" si="6"/>
        <v>8.3012644310060474E-2</v>
      </c>
      <c r="H91" s="33">
        <f t="shared" si="7"/>
        <v>-7.2097224503202495E-2</v>
      </c>
      <c r="I91" s="33">
        <f t="shared" si="8"/>
        <v>-3.1707317073170732E-2</v>
      </c>
      <c r="J91" s="33">
        <f t="shared" si="9"/>
        <v>3.1097947958536071E-2</v>
      </c>
    </row>
    <row r="92" spans="2:10" ht="14.25" customHeight="1" thickBot="1" x14ac:dyDescent="0.25">
      <c r="B92" s="31" t="s">
        <v>64</v>
      </c>
      <c r="C92" s="41">
        <v>1817</v>
      </c>
      <c r="D92" s="41">
        <v>4009</v>
      </c>
      <c r="E92" s="41">
        <v>334</v>
      </c>
      <c r="F92" s="41">
        <v>3969</v>
      </c>
      <c r="G92" s="33">
        <f t="shared" si="6"/>
        <v>0.1662387676508344</v>
      </c>
      <c r="H92" s="33">
        <f t="shared" si="7"/>
        <v>-0.10633080695497102</v>
      </c>
      <c r="I92" s="33">
        <f t="shared" si="8"/>
        <v>0.1360544217687075</v>
      </c>
      <c r="J92" s="33">
        <f t="shared" si="9"/>
        <v>9.6711798839458407E-2</v>
      </c>
    </row>
    <row r="93" spans="2:10" ht="14.25" customHeight="1" thickBot="1" x14ac:dyDescent="0.25">
      <c r="B93" s="32" t="s">
        <v>71</v>
      </c>
      <c r="C93" s="43">
        <v>2124</v>
      </c>
      <c r="D93" s="43">
        <v>5319</v>
      </c>
      <c r="E93" s="43">
        <v>427</v>
      </c>
      <c r="F93" s="43">
        <v>4724</v>
      </c>
      <c r="G93" s="34">
        <f t="shared" si="6"/>
        <v>0.14316469321851452</v>
      </c>
      <c r="H93" s="34">
        <f t="shared" si="7"/>
        <v>0.17055457746478872</v>
      </c>
      <c r="I93" s="34">
        <f t="shared" si="8"/>
        <v>0.10335917312661498</v>
      </c>
      <c r="J93" s="34">
        <f t="shared" si="9"/>
        <v>3.2342657342657344E-2</v>
      </c>
    </row>
    <row r="94" spans="2:10" ht="14.25" customHeight="1" thickBot="1" x14ac:dyDescent="0.25">
      <c r="B94" s="29" t="s">
        <v>74</v>
      </c>
      <c r="C94" s="41">
        <v>2541</v>
      </c>
      <c r="D94" s="41">
        <v>4599</v>
      </c>
      <c r="E94" s="41">
        <v>615</v>
      </c>
      <c r="F94" s="41">
        <v>5089</v>
      </c>
      <c r="G94" s="33">
        <f t="shared" si="6"/>
        <v>0.20085066162570889</v>
      </c>
      <c r="H94" s="33">
        <f t="shared" si="7"/>
        <v>-8.4047002589125674E-2</v>
      </c>
      <c r="I94" s="33">
        <f t="shared" si="8"/>
        <v>0.70360110803324105</v>
      </c>
      <c r="J94" s="33">
        <f t="shared" si="9"/>
        <v>-1.049970834143496E-2</v>
      </c>
    </row>
    <row r="95" spans="2:10" ht="14.25" customHeight="1" thickBot="1" x14ac:dyDescent="0.25">
      <c r="B95" s="30" t="s">
        <v>81</v>
      </c>
      <c r="C95" s="41">
        <v>2666</v>
      </c>
      <c r="D95" s="41">
        <v>4241</v>
      </c>
      <c r="E95" s="41">
        <v>694</v>
      </c>
      <c r="F95" s="41">
        <v>5319</v>
      </c>
      <c r="G95" s="33">
        <f t="shared" si="6"/>
        <v>0.35329949238578678</v>
      </c>
      <c r="H95" s="33">
        <f t="shared" si="7"/>
        <v>-0.24938053097345134</v>
      </c>
      <c r="I95" s="33">
        <f t="shared" si="8"/>
        <v>0.74811083123425692</v>
      </c>
      <c r="J95" s="33">
        <f t="shared" si="9"/>
        <v>9.1300779647107103E-2</v>
      </c>
    </row>
    <row r="96" spans="2:10" ht="14.25" customHeight="1" thickBot="1" x14ac:dyDescent="0.25">
      <c r="B96" s="31" t="s">
        <v>87</v>
      </c>
      <c r="C96" s="41">
        <v>2306</v>
      </c>
      <c r="D96" s="41">
        <v>2599</v>
      </c>
      <c r="E96" s="41">
        <v>528</v>
      </c>
      <c r="F96" s="41">
        <v>4401</v>
      </c>
      <c r="G96" s="33">
        <f t="shared" si="6"/>
        <v>0.26912493120528341</v>
      </c>
      <c r="H96" s="33">
        <f t="shared" si="7"/>
        <v>-0.35170865552506858</v>
      </c>
      <c r="I96" s="33">
        <f t="shared" si="8"/>
        <v>0.58083832335329344</v>
      </c>
      <c r="J96" s="33">
        <f t="shared" si="9"/>
        <v>0.10884353741496598</v>
      </c>
    </row>
    <row r="97" spans="2:10" ht="14.25" customHeight="1" thickBot="1" x14ac:dyDescent="0.25">
      <c r="B97" s="32" t="s">
        <v>89</v>
      </c>
      <c r="C97" s="43">
        <v>2777</v>
      </c>
      <c r="D97" s="43">
        <v>3968</v>
      </c>
      <c r="E97" s="43">
        <v>640</v>
      </c>
      <c r="F97" s="43">
        <v>6469</v>
      </c>
      <c r="G97" s="34">
        <f t="shared" si="6"/>
        <v>0.30743879472693031</v>
      </c>
      <c r="H97" s="34">
        <f t="shared" si="7"/>
        <v>-0.25399511186313217</v>
      </c>
      <c r="I97" s="34">
        <f t="shared" si="8"/>
        <v>0.49882903981264637</v>
      </c>
      <c r="J97" s="34">
        <f t="shared" si="9"/>
        <v>0.36939034716342084</v>
      </c>
    </row>
    <row r="98" spans="2:10" ht="14.25" customHeight="1" thickBot="1" x14ac:dyDescent="0.25">
      <c r="B98" s="29" t="s">
        <v>94</v>
      </c>
      <c r="C98" s="41">
        <v>3207</v>
      </c>
      <c r="D98" s="41">
        <v>3283</v>
      </c>
      <c r="E98" s="41">
        <v>639</v>
      </c>
      <c r="F98" s="41">
        <v>5476</v>
      </c>
      <c r="G98" s="33">
        <f t="shared" si="6"/>
        <v>0.26210153482880755</v>
      </c>
      <c r="H98" s="33">
        <f t="shared" si="7"/>
        <v>-0.28614916286149161</v>
      </c>
      <c r="I98" s="33">
        <f t="shared" si="8"/>
        <v>3.9024390243902439E-2</v>
      </c>
      <c r="J98" s="33">
        <f t="shared" si="9"/>
        <v>7.6046374533307134E-2</v>
      </c>
    </row>
    <row r="99" spans="2:10" ht="14.25" customHeight="1" thickBot="1" x14ac:dyDescent="0.25">
      <c r="B99" s="30" t="s">
        <v>98</v>
      </c>
      <c r="C99" s="41">
        <v>2973</v>
      </c>
      <c r="D99" s="41">
        <v>3592</v>
      </c>
      <c r="E99" s="41">
        <v>633</v>
      </c>
      <c r="F99" s="41">
        <v>6219</v>
      </c>
      <c r="G99" s="33">
        <f t="shared" si="6"/>
        <v>0.11515378844711177</v>
      </c>
      <c r="H99" s="33">
        <f t="shared" si="7"/>
        <v>-0.15302994576750767</v>
      </c>
      <c r="I99" s="33">
        <f t="shared" si="8"/>
        <v>-8.7896253602305477E-2</v>
      </c>
      <c r="J99" s="33">
        <f t="shared" si="9"/>
        <v>0.16920473773265651</v>
      </c>
    </row>
    <row r="100" spans="2:10" ht="14.25" customHeight="1" thickBot="1" x14ac:dyDescent="0.25">
      <c r="B100" s="31" t="s">
        <v>101</v>
      </c>
      <c r="C100" s="41">
        <v>2350</v>
      </c>
      <c r="D100" s="41">
        <v>2779</v>
      </c>
      <c r="E100" s="41">
        <v>491</v>
      </c>
      <c r="F100" s="41">
        <v>5628</v>
      </c>
      <c r="G100" s="33">
        <f t="shared" si="6"/>
        <v>1.9080659150043366E-2</v>
      </c>
      <c r="H100" s="33">
        <f t="shared" si="7"/>
        <v>6.9257406694882645E-2</v>
      </c>
      <c r="I100" s="33">
        <f t="shared" si="8"/>
        <v>-7.0075757575757569E-2</v>
      </c>
      <c r="J100" s="33">
        <f t="shared" si="9"/>
        <v>0.27880027266530333</v>
      </c>
    </row>
    <row r="101" spans="2:10" ht="14.25" customHeight="1" thickBot="1" x14ac:dyDescent="0.25">
      <c r="B101" s="32" t="s">
        <v>103</v>
      </c>
      <c r="C101" s="43">
        <v>2419</v>
      </c>
      <c r="D101" s="43">
        <v>3437</v>
      </c>
      <c r="E101" s="43">
        <v>628</v>
      </c>
      <c r="F101" s="43">
        <v>8742</v>
      </c>
      <c r="G101" s="34">
        <f t="shared" si="6"/>
        <v>-0.12891609650702196</v>
      </c>
      <c r="H101" s="34">
        <f t="shared" si="7"/>
        <v>-0.13382056451612903</v>
      </c>
      <c r="I101" s="34">
        <f t="shared" si="8"/>
        <v>-1.8749999999999999E-2</v>
      </c>
      <c r="J101" s="34">
        <f t="shared" si="9"/>
        <v>0.35136806307002627</v>
      </c>
    </row>
    <row r="102" spans="2:10" ht="14.25" customHeight="1" thickBot="1" x14ac:dyDescent="0.25">
      <c r="B102" s="29" t="s">
        <v>105</v>
      </c>
      <c r="C102" s="41">
        <v>2198</v>
      </c>
      <c r="D102" s="41">
        <v>3346</v>
      </c>
      <c r="E102" s="41">
        <v>487</v>
      </c>
      <c r="F102" s="41">
        <v>10696</v>
      </c>
      <c r="G102" s="33">
        <f t="shared" si="6"/>
        <v>-0.31462425943249145</v>
      </c>
      <c r="H102" s="33">
        <f t="shared" si="7"/>
        <v>1.9189765458422176E-2</v>
      </c>
      <c r="I102" s="33">
        <f t="shared" si="8"/>
        <v>-0.23787167449139279</v>
      </c>
      <c r="J102" s="44">
        <f t="shared" si="9"/>
        <v>0.9532505478451424</v>
      </c>
    </row>
    <row r="103" spans="2:10" ht="14.25" customHeight="1" thickBot="1" x14ac:dyDescent="0.25">
      <c r="B103" s="30" t="s">
        <v>112</v>
      </c>
      <c r="C103" s="41">
        <v>2133</v>
      </c>
      <c r="D103" s="41">
        <v>3419</v>
      </c>
      <c r="E103" s="41">
        <v>538</v>
      </c>
      <c r="F103" s="41">
        <v>10190</v>
      </c>
      <c r="G103" s="33">
        <f t="shared" si="6"/>
        <v>-0.28254288597376387</v>
      </c>
      <c r="H103" s="33">
        <f t="shared" si="7"/>
        <v>-4.8162583518930956E-2</v>
      </c>
      <c r="I103" s="33">
        <f t="shared" si="8"/>
        <v>-0.1500789889415482</v>
      </c>
      <c r="J103" s="33">
        <f t="shared" si="9"/>
        <v>0.63852709438816535</v>
      </c>
    </row>
    <row r="104" spans="2:10" ht="14.25" customHeight="1" thickBot="1" x14ac:dyDescent="0.25">
      <c r="B104" s="31" t="s">
        <v>116</v>
      </c>
      <c r="C104" s="41">
        <v>1843</v>
      </c>
      <c r="D104" s="41">
        <v>2459</v>
      </c>
      <c r="E104" s="41">
        <v>395</v>
      </c>
      <c r="F104" s="41">
        <v>9225</v>
      </c>
      <c r="G104" s="33">
        <f t="shared" si="6"/>
        <v>-0.21574468085106382</v>
      </c>
      <c r="H104" s="33">
        <f t="shared" si="7"/>
        <v>-0.11514933429291112</v>
      </c>
      <c r="I104" s="33">
        <f t="shared" si="8"/>
        <v>-0.1955193482688391</v>
      </c>
      <c r="J104" s="33">
        <f t="shared" si="9"/>
        <v>0.63912579957356075</v>
      </c>
    </row>
    <row r="105" spans="2:10" ht="14.25" customHeight="1" thickBot="1" x14ac:dyDescent="0.25">
      <c r="B105" s="32" t="s">
        <v>120</v>
      </c>
      <c r="C105" s="43">
        <v>1958</v>
      </c>
      <c r="D105" s="43">
        <v>2707</v>
      </c>
      <c r="E105" s="43">
        <v>361</v>
      </c>
      <c r="F105" s="43">
        <v>13158</v>
      </c>
      <c r="G105" s="34">
        <f t="shared" si="6"/>
        <v>-0.19057461761058289</v>
      </c>
      <c r="H105" s="34">
        <f t="shared" si="7"/>
        <v>-0.21239453011347106</v>
      </c>
      <c r="I105" s="34">
        <f t="shared" si="8"/>
        <v>-0.42515923566878983</v>
      </c>
      <c r="J105" s="34">
        <f t="shared" si="9"/>
        <v>0.50514756348661638</v>
      </c>
    </row>
    <row r="106" spans="2:10" ht="14.25" customHeight="1" thickBot="1" x14ac:dyDescent="0.25">
      <c r="B106" s="29" t="s">
        <v>122</v>
      </c>
      <c r="C106" s="41">
        <v>1718</v>
      </c>
      <c r="D106" s="41">
        <v>2600</v>
      </c>
      <c r="E106" s="41">
        <v>389</v>
      </c>
      <c r="F106" s="41">
        <v>14766</v>
      </c>
      <c r="G106" s="33">
        <f t="shared" si="6"/>
        <v>-0.2183803457688808</v>
      </c>
      <c r="H106" s="33">
        <f t="shared" si="7"/>
        <v>-0.22295277943813507</v>
      </c>
      <c r="I106" s="33">
        <f t="shared" si="8"/>
        <v>-0.20123203285420946</v>
      </c>
      <c r="J106" s="33">
        <f t="shared" si="9"/>
        <v>0.38051608077786087</v>
      </c>
    </row>
    <row r="107" spans="2:10" ht="13.5" customHeight="1" thickBot="1" x14ac:dyDescent="0.25">
      <c r="B107" s="30" t="s">
        <v>127</v>
      </c>
      <c r="C107" s="41">
        <v>1593</v>
      </c>
      <c r="D107" s="41">
        <v>2544</v>
      </c>
      <c r="E107" s="41">
        <v>292</v>
      </c>
      <c r="F107" s="41">
        <v>16037</v>
      </c>
      <c r="G107" s="33">
        <f t="shared" si="6"/>
        <v>-0.25316455696202533</v>
      </c>
      <c r="H107" s="33">
        <f t="shared" si="7"/>
        <v>-0.25592278443989469</v>
      </c>
      <c r="I107" s="33">
        <f t="shared" si="8"/>
        <v>-0.45724907063197023</v>
      </c>
      <c r="J107" s="33">
        <f t="shared" si="9"/>
        <v>0.57379784102060849</v>
      </c>
    </row>
    <row r="108" spans="2:10" ht="15" customHeight="1" thickBot="1" x14ac:dyDescent="0.25">
      <c r="B108" s="31" t="s">
        <v>128</v>
      </c>
      <c r="C108" s="41">
        <v>1451</v>
      </c>
      <c r="D108" s="41">
        <v>1718</v>
      </c>
      <c r="E108" s="41">
        <v>245</v>
      </c>
      <c r="F108" s="41">
        <v>14771</v>
      </c>
      <c r="G108" s="33">
        <f t="shared" si="6"/>
        <v>-0.21269669017905588</v>
      </c>
      <c r="H108" s="33">
        <f t="shared" si="7"/>
        <v>-0.3013420089467263</v>
      </c>
      <c r="I108" s="33">
        <f t="shared" si="8"/>
        <v>-0.379746835443038</v>
      </c>
      <c r="J108" s="33">
        <f t="shared" si="9"/>
        <v>0.60119241192411921</v>
      </c>
    </row>
    <row r="109" spans="2:10" ht="15" customHeight="1" thickBot="1" x14ac:dyDescent="0.25">
      <c r="B109" s="32" t="s">
        <v>130</v>
      </c>
      <c r="C109" s="43">
        <v>1526</v>
      </c>
      <c r="D109" s="43">
        <v>2304</v>
      </c>
      <c r="E109" s="43">
        <v>234</v>
      </c>
      <c r="F109" s="43">
        <v>12052</v>
      </c>
      <c r="G109" s="34">
        <f t="shared" si="6"/>
        <v>-0.22063329928498468</v>
      </c>
      <c r="H109" s="34">
        <f t="shared" si="7"/>
        <v>-0.14887329146656816</v>
      </c>
      <c r="I109" s="34">
        <f t="shared" si="8"/>
        <v>-0.35180055401662053</v>
      </c>
      <c r="J109" s="34">
        <f t="shared" si="9"/>
        <v>-8.4055327557379544E-2</v>
      </c>
    </row>
    <row r="110" spans="2:10" ht="15" customHeight="1" thickBot="1" x14ac:dyDescent="0.25">
      <c r="B110" s="29" t="s">
        <v>131</v>
      </c>
      <c r="C110" s="41">
        <v>1689</v>
      </c>
      <c r="D110" s="41">
        <v>2033</v>
      </c>
      <c r="E110" s="41">
        <v>232</v>
      </c>
      <c r="F110" s="41">
        <v>8105</v>
      </c>
      <c r="G110" s="33">
        <f t="shared" si="6"/>
        <v>-1.6880093131548313E-2</v>
      </c>
      <c r="H110" s="33">
        <f t="shared" si="7"/>
        <v>-0.21807692307692308</v>
      </c>
      <c r="I110" s="33">
        <f t="shared" si="8"/>
        <v>-0.40359897172236503</v>
      </c>
      <c r="J110" s="33">
        <f t="shared" si="9"/>
        <v>-0.45110388730868212</v>
      </c>
    </row>
    <row r="111" spans="2:10" ht="15" customHeight="1" thickBot="1" x14ac:dyDescent="0.25">
      <c r="B111" s="30" t="s">
        <v>133</v>
      </c>
      <c r="C111" s="41">
        <v>1847</v>
      </c>
      <c r="D111" s="41">
        <v>2137</v>
      </c>
      <c r="E111" s="41">
        <v>197</v>
      </c>
      <c r="F111" s="41">
        <v>9412</v>
      </c>
      <c r="G111" s="33">
        <f t="shared" si="6"/>
        <v>0.15944758317639673</v>
      </c>
      <c r="H111" s="33">
        <f t="shared" si="7"/>
        <v>-0.15998427672955975</v>
      </c>
      <c r="I111" s="33">
        <f t="shared" si="8"/>
        <v>-0.32534246575342468</v>
      </c>
      <c r="J111" s="33">
        <f t="shared" si="9"/>
        <v>-0.41310718962399451</v>
      </c>
    </row>
    <row r="112" spans="2:10" ht="15" customHeight="1" thickBot="1" x14ac:dyDescent="0.25">
      <c r="B112" s="31" t="s">
        <v>135</v>
      </c>
      <c r="C112" s="41">
        <v>1593</v>
      </c>
      <c r="D112" s="41">
        <v>1314</v>
      </c>
      <c r="E112" s="41">
        <v>156</v>
      </c>
      <c r="F112" s="41">
        <v>7826</v>
      </c>
      <c r="G112" s="33">
        <f t="shared" si="6"/>
        <v>9.7863542384562366E-2</v>
      </c>
      <c r="H112" s="33">
        <f t="shared" si="7"/>
        <v>-0.23515715948777649</v>
      </c>
      <c r="I112" s="33">
        <f t="shared" si="8"/>
        <v>-0.36326530612244901</v>
      </c>
      <c r="J112" s="33">
        <f t="shared" si="9"/>
        <v>-0.47017805158757026</v>
      </c>
    </row>
    <row r="113" spans="2:10" ht="15" customHeight="1" thickBot="1" x14ac:dyDescent="0.25">
      <c r="B113" s="32" t="s">
        <v>136</v>
      </c>
      <c r="C113" s="43">
        <v>1911</v>
      </c>
      <c r="D113" s="43">
        <v>1619</v>
      </c>
      <c r="E113" s="43">
        <v>158</v>
      </c>
      <c r="F113" s="43">
        <v>9287</v>
      </c>
      <c r="G113" s="34">
        <f t="shared" si="6"/>
        <v>0.25229357798165136</v>
      </c>
      <c r="H113" s="34">
        <f t="shared" si="7"/>
        <v>-0.29730902777777779</v>
      </c>
      <c r="I113" s="34">
        <f t="shared" si="8"/>
        <v>-0.3247863247863248</v>
      </c>
      <c r="J113" s="34">
        <f t="shared" si="9"/>
        <v>-0.22942250248921342</v>
      </c>
    </row>
    <row r="114" spans="2:10" ht="15" customHeight="1" thickBot="1" x14ac:dyDescent="0.25">
      <c r="B114" s="29" t="s">
        <v>138</v>
      </c>
      <c r="C114" s="41">
        <v>1937</v>
      </c>
      <c r="D114" s="41">
        <v>1780</v>
      </c>
      <c r="E114" s="41">
        <v>217</v>
      </c>
      <c r="F114" s="41">
        <v>10847</v>
      </c>
      <c r="G114" s="33">
        <v>0.14683244523386618</v>
      </c>
      <c r="H114" s="33">
        <v>-0.12444663059517953</v>
      </c>
      <c r="I114" s="33">
        <v>-6.4655172413793108E-2</v>
      </c>
      <c r="J114" s="33">
        <v>0.33830968537939543</v>
      </c>
    </row>
    <row r="115" spans="2:10" ht="15" customHeight="1" thickBot="1" x14ac:dyDescent="0.25">
      <c r="B115" s="30" t="s">
        <v>139</v>
      </c>
      <c r="C115" s="41">
        <v>2001</v>
      </c>
      <c r="D115" s="41">
        <v>1580</v>
      </c>
      <c r="E115" s="41">
        <v>192</v>
      </c>
      <c r="F115" s="41">
        <v>10299</v>
      </c>
      <c r="G115" s="33">
        <v>8.337845154304277E-2</v>
      </c>
      <c r="H115" s="33">
        <v>-0.26064576509124943</v>
      </c>
      <c r="I115" s="33">
        <v>-2.5380710659898477E-2</v>
      </c>
      <c r="J115" s="33">
        <v>9.4241393965150869E-2</v>
      </c>
    </row>
    <row r="116" spans="2:10" ht="15" customHeight="1" thickBot="1" x14ac:dyDescent="0.25">
      <c r="B116" s="31" t="s">
        <v>140</v>
      </c>
      <c r="C116" s="41">
        <v>1645</v>
      </c>
      <c r="D116" s="41">
        <v>1117</v>
      </c>
      <c r="E116" s="41">
        <v>246</v>
      </c>
      <c r="F116" s="41">
        <v>9305</v>
      </c>
      <c r="G116" s="33">
        <v>3.2642812303829254E-2</v>
      </c>
      <c r="H116" s="33">
        <v>-0.14992389649923896</v>
      </c>
      <c r="I116" s="33">
        <v>0.57692307692307687</v>
      </c>
      <c r="J116" s="33">
        <v>0.18898543317147967</v>
      </c>
    </row>
    <row r="117" spans="2:10" ht="15" customHeight="1" thickBot="1" x14ac:dyDescent="0.25">
      <c r="B117" s="32" t="s">
        <v>141</v>
      </c>
      <c r="C117" s="43">
        <v>2011</v>
      </c>
      <c r="D117" s="43">
        <v>1323</v>
      </c>
      <c r="E117" s="43">
        <v>190</v>
      </c>
      <c r="F117" s="43">
        <v>12276</v>
      </c>
      <c r="G117" s="34">
        <v>5.2328623757195186E-2</v>
      </c>
      <c r="H117" s="34">
        <v>-0.18282890673255095</v>
      </c>
      <c r="I117" s="34">
        <v>0.20253164556962025</v>
      </c>
      <c r="J117" s="34">
        <v>0.32184774415850115</v>
      </c>
    </row>
    <row r="118" spans="2:10" ht="15" customHeight="1" thickBot="1" x14ac:dyDescent="0.25">
      <c r="B118" s="29" t="s">
        <v>144</v>
      </c>
      <c r="C118" s="41">
        <v>2162</v>
      </c>
      <c r="D118" s="41">
        <v>1377</v>
      </c>
      <c r="E118" s="41">
        <v>389</v>
      </c>
      <c r="F118" s="41">
        <v>13875</v>
      </c>
      <c r="G118" s="33">
        <v>0.11615900877645845</v>
      </c>
      <c r="H118" s="33">
        <v>-0.22640449438202248</v>
      </c>
      <c r="I118" s="33">
        <v>0.79262672811059909</v>
      </c>
      <c r="J118" s="33">
        <v>0.27915552687378997</v>
      </c>
    </row>
    <row r="119" spans="2:10" ht="15" customHeight="1" thickBot="1" x14ac:dyDescent="0.25">
      <c r="B119" s="30" t="s">
        <v>145</v>
      </c>
      <c r="C119" s="41">
        <v>2410</v>
      </c>
      <c r="D119" s="41">
        <v>1321</v>
      </c>
      <c r="E119" s="41">
        <v>179</v>
      </c>
      <c r="F119" s="41">
        <v>15660</v>
      </c>
      <c r="G119" s="33">
        <v>0.20439780109945027</v>
      </c>
      <c r="H119" s="33">
        <v>-0.16392405063291141</v>
      </c>
      <c r="I119" s="33">
        <v>-6.7708333333333329E-2</v>
      </c>
      <c r="J119" s="33">
        <v>0.52053597436644339</v>
      </c>
    </row>
    <row r="120" spans="2:10" ht="15" customHeight="1" thickBot="1" x14ac:dyDescent="0.25">
      <c r="B120" s="31" t="s">
        <v>146</v>
      </c>
      <c r="C120" s="41">
        <v>1953</v>
      </c>
      <c r="D120" s="41">
        <v>848</v>
      </c>
      <c r="E120" s="41">
        <v>189</v>
      </c>
      <c r="F120" s="41">
        <v>14718</v>
      </c>
      <c r="G120" s="33">
        <v>0.18723404255319148</v>
      </c>
      <c r="H120" s="33">
        <v>-0.24082363473589974</v>
      </c>
      <c r="I120" s="33">
        <v>-0.23170731707317074</v>
      </c>
      <c r="J120" s="33">
        <v>0.58173025255239119</v>
      </c>
    </row>
    <row r="121" spans="2:10" ht="15" customHeight="1" thickBot="1" x14ac:dyDescent="0.25">
      <c r="B121" s="32" t="s">
        <v>155</v>
      </c>
      <c r="C121" s="43">
        <v>2590</v>
      </c>
      <c r="D121" s="43">
        <v>1296</v>
      </c>
      <c r="E121" s="43">
        <v>159</v>
      </c>
      <c r="F121" s="43">
        <v>20326</v>
      </c>
      <c r="G121" s="34">
        <v>0.28791645947289907</v>
      </c>
      <c r="H121" s="34">
        <v>-2.0408163265306121E-2</v>
      </c>
      <c r="I121" s="34">
        <v>-0.16315789473684211</v>
      </c>
      <c r="J121" s="34">
        <v>0.65575105897686548</v>
      </c>
    </row>
    <row r="122" spans="2:10" ht="15" customHeight="1" thickBot="1" x14ac:dyDescent="0.25">
      <c r="B122" s="35" t="s">
        <v>158</v>
      </c>
      <c r="C122" s="105">
        <v>2796</v>
      </c>
      <c r="D122" s="105">
        <v>1255</v>
      </c>
      <c r="E122" s="105">
        <v>202</v>
      </c>
      <c r="F122" s="105">
        <v>24253</v>
      </c>
      <c r="G122" s="33">
        <v>0.29324699352451433</v>
      </c>
      <c r="H122" s="33">
        <v>-8.8598402323892517E-2</v>
      </c>
      <c r="I122" s="33">
        <v>-0.48071979434447298</v>
      </c>
      <c r="J122" s="33">
        <v>0.74796396396396392</v>
      </c>
    </row>
    <row r="123" spans="2:10" ht="15" customHeight="1" thickBot="1" x14ac:dyDescent="0.25">
      <c r="B123" s="35" t="s">
        <v>159</v>
      </c>
      <c r="C123" s="105">
        <v>2982</v>
      </c>
      <c r="D123" s="105">
        <v>1228</v>
      </c>
      <c r="E123" s="105">
        <v>186</v>
      </c>
      <c r="F123" s="105">
        <v>22041</v>
      </c>
      <c r="G123" s="33">
        <v>0.23734439834024895</v>
      </c>
      <c r="H123" s="33">
        <v>-7.0401211203633615E-2</v>
      </c>
      <c r="I123" s="33">
        <v>3.9106145251396648E-2</v>
      </c>
      <c r="J123" s="33">
        <v>0.40747126436781611</v>
      </c>
    </row>
    <row r="124" spans="2:10" ht="15" customHeight="1" thickBot="1" x14ac:dyDescent="0.25">
      <c r="B124" s="35" t="s">
        <v>161</v>
      </c>
      <c r="C124" s="105">
        <v>2719</v>
      </c>
      <c r="D124" s="105">
        <v>908</v>
      </c>
      <c r="E124" s="105">
        <v>155</v>
      </c>
      <c r="F124" s="105">
        <v>21650</v>
      </c>
      <c r="G124" s="33">
        <v>0.39221710189452125</v>
      </c>
      <c r="H124" s="33">
        <v>7.0754716981132074E-2</v>
      </c>
      <c r="I124" s="33">
        <v>-0.17989417989417988</v>
      </c>
      <c r="J124" s="33">
        <v>0.47098790596548445</v>
      </c>
    </row>
    <row r="125" spans="2:10" ht="15" customHeight="1" thickBot="1" x14ac:dyDescent="0.25">
      <c r="B125" s="32" t="s">
        <v>163</v>
      </c>
      <c r="C125" s="43">
        <v>3534</v>
      </c>
      <c r="D125" s="43">
        <v>1167</v>
      </c>
      <c r="E125" s="43">
        <v>140</v>
      </c>
      <c r="F125" s="43">
        <v>28858</v>
      </c>
      <c r="G125" s="34">
        <v>0.36447876447876448</v>
      </c>
      <c r="H125" s="34">
        <v>-9.9537037037037035E-2</v>
      </c>
      <c r="I125" s="34">
        <v>-0.11949685534591195</v>
      </c>
      <c r="J125" s="34">
        <v>0.41975794548853684</v>
      </c>
    </row>
    <row r="126" spans="2:10" ht="15" customHeight="1" thickBot="1" x14ac:dyDescent="0.25">
      <c r="B126" s="35" t="s">
        <v>168</v>
      </c>
      <c r="C126" s="105">
        <v>3274</v>
      </c>
      <c r="D126" s="105">
        <v>1088</v>
      </c>
      <c r="E126" s="105">
        <v>315</v>
      </c>
      <c r="F126" s="105">
        <v>24825</v>
      </c>
      <c r="G126" s="33">
        <v>0.17095851216022889</v>
      </c>
      <c r="H126" s="33">
        <v>-0.13306772908366535</v>
      </c>
      <c r="I126" s="33">
        <v>0.55940594059405946</v>
      </c>
      <c r="J126" s="33">
        <v>2.3584711169752196E-2</v>
      </c>
    </row>
    <row r="127" spans="2:10" ht="15" customHeight="1" thickBot="1" x14ac:dyDescent="0.25">
      <c r="B127" s="35" t="s">
        <v>169</v>
      </c>
      <c r="C127" s="105">
        <v>2305</v>
      </c>
      <c r="D127" s="105">
        <v>671</v>
      </c>
      <c r="E127" s="105">
        <v>149</v>
      </c>
      <c r="F127" s="105">
        <v>13516</v>
      </c>
      <c r="G127" s="33">
        <v>-0.22702883970489604</v>
      </c>
      <c r="H127" s="33">
        <v>-0.45358306188925079</v>
      </c>
      <c r="I127" s="33">
        <v>-0.19892473118279569</v>
      </c>
      <c r="J127" s="33">
        <v>-0.38677918424753865</v>
      </c>
    </row>
    <row r="128" spans="2:10" ht="15" customHeight="1" thickBot="1" x14ac:dyDescent="0.25">
      <c r="B128" s="35" t="s">
        <v>170</v>
      </c>
      <c r="C128" s="105">
        <v>3649</v>
      </c>
      <c r="D128" s="105">
        <v>1005</v>
      </c>
      <c r="E128" s="105">
        <v>151</v>
      </c>
      <c r="F128" s="105">
        <v>15237</v>
      </c>
      <c r="G128" s="33">
        <v>0.34203751379183522</v>
      </c>
      <c r="H128" s="33">
        <v>0.10682819383259912</v>
      </c>
      <c r="I128" s="33">
        <v>-2.5806451612903226E-2</v>
      </c>
      <c r="J128" s="33">
        <v>-0.29621247113163973</v>
      </c>
    </row>
    <row r="129" spans="2:12" ht="15" customHeight="1" thickBot="1" x14ac:dyDescent="0.25">
      <c r="B129" s="32" t="s">
        <v>171</v>
      </c>
      <c r="C129" s="43">
        <v>4513</v>
      </c>
      <c r="D129" s="43">
        <v>1259</v>
      </c>
      <c r="E129" s="43">
        <v>239</v>
      </c>
      <c r="F129" s="43">
        <v>17156</v>
      </c>
      <c r="G129" s="34">
        <v>0.27702320316921336</v>
      </c>
      <c r="H129" s="34">
        <v>7.8834618680377042E-2</v>
      </c>
      <c r="I129" s="34">
        <v>0.70714285714285718</v>
      </c>
      <c r="J129" s="34">
        <v>-0.40550280684732137</v>
      </c>
    </row>
    <row r="130" spans="2:12" ht="15" customHeight="1" thickBot="1" x14ac:dyDescent="0.25">
      <c r="B130" s="35" t="s">
        <v>173</v>
      </c>
      <c r="C130" s="105">
        <v>4925</v>
      </c>
      <c r="D130" s="105">
        <v>1073</v>
      </c>
      <c r="E130" s="105">
        <v>205</v>
      </c>
      <c r="F130" s="105">
        <v>14277</v>
      </c>
      <c r="G130" s="33">
        <v>0.5042761148442273</v>
      </c>
      <c r="H130" s="33">
        <v>-1.3786764705882353E-2</v>
      </c>
      <c r="I130" s="33">
        <v>-0.34920634920634919</v>
      </c>
      <c r="J130" s="33">
        <v>-0.42449144008056394</v>
      </c>
    </row>
    <row r="131" spans="2:12" ht="15" customHeight="1" thickBot="1" x14ac:dyDescent="0.25">
      <c r="B131" s="35" t="s">
        <v>231</v>
      </c>
      <c r="C131" s="105">
        <v>5017</v>
      </c>
      <c r="D131" s="105">
        <v>1342</v>
      </c>
      <c r="E131" s="105">
        <v>220</v>
      </c>
      <c r="F131" s="105">
        <v>15362</v>
      </c>
      <c r="G131" s="33">
        <v>1.177</v>
      </c>
      <c r="H131" s="33">
        <v>1</v>
      </c>
      <c r="I131" s="33">
        <v>0.47699999999999998</v>
      </c>
      <c r="J131" s="33">
        <v>0.13700000000000001</v>
      </c>
    </row>
    <row r="132" spans="2:12" ht="15" customHeight="1" thickBot="1" x14ac:dyDescent="0.25">
      <c r="B132" s="35" t="s">
        <v>238</v>
      </c>
      <c r="C132" s="105">
        <v>4101</v>
      </c>
      <c r="D132" s="105">
        <v>941</v>
      </c>
      <c r="E132" s="105">
        <v>185</v>
      </c>
      <c r="F132" s="105">
        <v>12469</v>
      </c>
      <c r="G132" s="33">
        <v>0.124</v>
      </c>
      <c r="H132" s="33">
        <v>-6.4000000000000001E-2</v>
      </c>
      <c r="I132" s="33">
        <v>0.22500000000000001</v>
      </c>
      <c r="J132" s="33">
        <v>-0.182</v>
      </c>
    </row>
    <row r="133" spans="2:12" ht="15" customHeight="1" thickBot="1" x14ac:dyDescent="0.25">
      <c r="B133" s="32" t="s">
        <v>239</v>
      </c>
      <c r="C133" s="43">
        <v>4849</v>
      </c>
      <c r="D133" s="43">
        <v>1171</v>
      </c>
      <c r="E133" s="43">
        <v>208</v>
      </c>
      <c r="F133" s="43">
        <v>15027</v>
      </c>
      <c r="G133" s="34">
        <v>7.3999999999999996E-2</v>
      </c>
      <c r="H133" s="34">
        <v>-7.0000000000000007E-2</v>
      </c>
      <c r="I133" s="34">
        <v>-0.13</v>
      </c>
      <c r="J133" s="34">
        <v>-0.124</v>
      </c>
    </row>
    <row r="134" spans="2:12" ht="15" customHeight="1" thickBot="1" x14ac:dyDescent="0.25">
      <c r="B134" s="35" t="s">
        <v>240</v>
      </c>
      <c r="C134" s="105">
        <v>5312</v>
      </c>
      <c r="D134" s="105">
        <v>1043</v>
      </c>
      <c r="E134" s="105">
        <v>166</v>
      </c>
      <c r="F134" s="105">
        <v>15522</v>
      </c>
      <c r="G134" s="33">
        <f>+'Total concursos TSJ'!C45</f>
        <v>0.7537650602409639</v>
      </c>
      <c r="H134" s="33">
        <f t="shared" ref="H134:J138" si="10">+(D134-D130)/D130</f>
        <v>-2.7958993476234855E-2</v>
      </c>
      <c r="I134" s="33">
        <f t="shared" si="10"/>
        <v>-0.19024390243902439</v>
      </c>
      <c r="J134" s="33">
        <f t="shared" si="10"/>
        <v>8.7203193948308472E-2</v>
      </c>
    </row>
    <row r="135" spans="2:12" ht="15" customHeight="1" thickBot="1" x14ac:dyDescent="0.25">
      <c r="B135" s="35" t="s">
        <v>244</v>
      </c>
      <c r="C135" s="105">
        <v>5798</v>
      </c>
      <c r="D135" s="105">
        <v>1152</v>
      </c>
      <c r="E135" s="105">
        <v>160</v>
      </c>
      <c r="F135" s="105">
        <v>15914</v>
      </c>
      <c r="G135" s="33">
        <v>0.15567071955351805</v>
      </c>
      <c r="H135" s="33">
        <f t="shared" si="10"/>
        <v>-0.14157973174366617</v>
      </c>
      <c r="I135" s="33">
        <f t="shared" si="10"/>
        <v>-0.27272727272727271</v>
      </c>
      <c r="J135" s="33">
        <f t="shared" si="10"/>
        <v>3.5932821247233432E-2</v>
      </c>
    </row>
    <row r="136" spans="2:12" ht="15" customHeight="1" thickBot="1" x14ac:dyDescent="0.25">
      <c r="B136" s="35" t="s">
        <v>247</v>
      </c>
      <c r="C136" s="105">
        <v>7225</v>
      </c>
      <c r="D136" s="105">
        <v>859</v>
      </c>
      <c r="E136" s="105">
        <v>119</v>
      </c>
      <c r="F136" s="105">
        <v>11836</v>
      </c>
      <c r="G136" s="33">
        <v>0.76176542306754447</v>
      </c>
      <c r="H136" s="33">
        <f t="shared" si="10"/>
        <v>-8.7141339001062704E-2</v>
      </c>
      <c r="I136" s="33">
        <f>+(E136-E132)/E132</f>
        <v>-0.35675675675675678</v>
      </c>
      <c r="J136" s="33">
        <f t="shared" si="10"/>
        <v>-5.076589943058786E-2</v>
      </c>
    </row>
    <row r="137" spans="2:12" ht="15" customHeight="1" thickBot="1" x14ac:dyDescent="0.25">
      <c r="B137" s="32" t="s">
        <v>253</v>
      </c>
      <c r="C137" s="43">
        <f>+'Total concursos TSJ'!F23</f>
        <v>9416</v>
      </c>
      <c r="D137" s="43">
        <v>1069</v>
      </c>
      <c r="E137" s="43">
        <v>128</v>
      </c>
      <c r="F137" s="43">
        <v>9590</v>
      </c>
      <c r="G137" s="34">
        <v>0.91730253660548566</v>
      </c>
      <c r="H137" s="34">
        <f t="shared" si="10"/>
        <v>-8.7105038428693424E-2</v>
      </c>
      <c r="I137" s="34">
        <f>+(E137-E133)/E133</f>
        <v>-0.38461538461538464</v>
      </c>
      <c r="J137" s="34">
        <f t="shared" si="10"/>
        <v>-0.36181539894855924</v>
      </c>
    </row>
    <row r="138" spans="2:12" ht="15" customHeight="1" thickBot="1" x14ac:dyDescent="0.25">
      <c r="B138" s="35" t="s">
        <v>261</v>
      </c>
      <c r="C138" s="105">
        <f>+'Total concursos TSJ'!G23</f>
        <v>9316</v>
      </c>
      <c r="D138" s="105">
        <v>852</v>
      </c>
      <c r="E138" s="105">
        <v>123</v>
      </c>
      <c r="F138" s="105">
        <v>5712</v>
      </c>
      <c r="G138" s="33">
        <f>+(C138-C134)/C134</f>
        <v>0.7537650602409639</v>
      </c>
      <c r="H138" s="33">
        <f t="shared" si="10"/>
        <v>-0.18312559923298177</v>
      </c>
      <c r="I138" s="33">
        <f t="shared" ref="I138" si="11">+(E138-E134)/E134</f>
        <v>-0.25903614457831325</v>
      </c>
      <c r="J138" s="33">
        <f t="shared" si="10"/>
        <v>-0.63200618477000392</v>
      </c>
    </row>
    <row r="139" spans="2:12" ht="25.5" customHeight="1" x14ac:dyDescent="0.2">
      <c r="C139" s="18"/>
      <c r="D139" s="18"/>
      <c r="E139" s="18"/>
      <c r="G139" s="13"/>
      <c r="H139" s="13"/>
      <c r="I139" s="13"/>
      <c r="J139" s="13"/>
      <c r="K139" s="13"/>
      <c r="L139" s="13"/>
    </row>
    <row r="140" spans="2:12" ht="48" customHeight="1" x14ac:dyDescent="0.2">
      <c r="B140" s="10"/>
      <c r="C140" s="19"/>
      <c r="D140" s="19"/>
      <c r="E140" s="19"/>
      <c r="F140" s="20"/>
      <c r="G140" s="19"/>
      <c r="H140" s="13"/>
      <c r="I140" s="13"/>
      <c r="J140" s="13"/>
      <c r="K140" s="13"/>
      <c r="L140" s="13"/>
    </row>
    <row r="142" spans="2:12" ht="54.95" customHeight="1" x14ac:dyDescent="0.2">
      <c r="C142" s="39" t="s">
        <v>12</v>
      </c>
      <c r="D142" s="39" t="s">
        <v>41</v>
      </c>
      <c r="E142" s="39" t="s">
        <v>162</v>
      </c>
      <c r="F142" s="39" t="s">
        <v>13</v>
      </c>
      <c r="G142" s="39" t="s">
        <v>42</v>
      </c>
      <c r="H142" s="39" t="s">
        <v>237</v>
      </c>
    </row>
    <row r="143" spans="2:12" ht="14.25" customHeight="1" thickBot="1" x14ac:dyDescent="0.25">
      <c r="B143" s="35" t="s">
        <v>0</v>
      </c>
      <c r="C143" s="40">
        <v>5688</v>
      </c>
      <c r="D143" s="40">
        <v>117595</v>
      </c>
      <c r="E143" s="40"/>
      <c r="F143" s="36">
        <v>0.19596299411269974</v>
      </c>
      <c r="G143" s="36">
        <v>0.19596299411269974</v>
      </c>
      <c r="H143" s="36"/>
    </row>
    <row r="144" spans="2:12" ht="14.25" customHeight="1" thickBot="1" x14ac:dyDescent="0.25">
      <c r="B144" s="30" t="s">
        <v>1</v>
      </c>
      <c r="C144" s="41">
        <v>5935</v>
      </c>
      <c r="D144" s="41">
        <v>105562</v>
      </c>
      <c r="E144" s="41"/>
      <c r="F144" s="33">
        <v>0.2964176496286588</v>
      </c>
      <c r="G144" s="33">
        <v>0.2964176496286588</v>
      </c>
      <c r="H144" s="33"/>
    </row>
    <row r="145" spans="2:11" ht="14.25" customHeight="1" thickBot="1" x14ac:dyDescent="0.25">
      <c r="B145" s="31" t="s">
        <v>2</v>
      </c>
      <c r="C145" s="41">
        <v>5484</v>
      </c>
      <c r="D145" s="41">
        <v>82411</v>
      </c>
      <c r="E145" s="41"/>
      <c r="F145" s="33">
        <v>0.60491659350307292</v>
      </c>
      <c r="G145" s="33">
        <v>0.60491659350307292</v>
      </c>
      <c r="H145" s="33"/>
    </row>
    <row r="146" spans="2:11" ht="14.25" customHeight="1" thickBot="1" x14ac:dyDescent="0.25">
      <c r="B146" s="32" t="s">
        <v>3</v>
      </c>
      <c r="C146" s="43">
        <v>8836</v>
      </c>
      <c r="D146" s="43">
        <v>115031</v>
      </c>
      <c r="E146" s="43"/>
      <c r="F146" s="34">
        <v>0.81400123177992201</v>
      </c>
      <c r="G146" s="34">
        <v>0.81400123177992201</v>
      </c>
      <c r="H146" s="34"/>
    </row>
    <row r="147" spans="2:11" ht="14.25" customHeight="1" thickBot="1" x14ac:dyDescent="0.25">
      <c r="B147" s="35" t="s">
        <v>4</v>
      </c>
      <c r="C147" s="41">
        <v>11050</v>
      </c>
      <c r="D147" s="41">
        <v>121829</v>
      </c>
      <c r="E147" s="41"/>
      <c r="F147" s="33">
        <f t="shared" ref="F147:F182" si="12">+(C147-C143)/C143</f>
        <v>0.94268635724331928</v>
      </c>
      <c r="G147" s="33">
        <f t="shared" ref="G147:G182" si="13">+(D147-D143)/D143</f>
        <v>3.6004932182490755E-2</v>
      </c>
      <c r="H147" s="33"/>
    </row>
    <row r="148" spans="2:11" ht="14.25" customHeight="1" thickBot="1" x14ac:dyDescent="0.25">
      <c r="B148" s="30" t="s">
        <v>5</v>
      </c>
      <c r="C148" s="41">
        <v>12938</v>
      </c>
      <c r="D148" s="41">
        <v>168029</v>
      </c>
      <c r="E148" s="41"/>
      <c r="F148" s="33">
        <f t="shared" si="12"/>
        <v>1.179949452401011</v>
      </c>
      <c r="G148" s="33">
        <f t="shared" si="13"/>
        <v>0.59175650328716778</v>
      </c>
      <c r="H148" s="33"/>
    </row>
    <row r="149" spans="2:11" ht="14.25" customHeight="1" thickBot="1" x14ac:dyDescent="0.25">
      <c r="B149" s="31" t="s">
        <v>6</v>
      </c>
      <c r="C149" s="41">
        <v>13487</v>
      </c>
      <c r="D149" s="41">
        <v>141751</v>
      </c>
      <c r="E149" s="41"/>
      <c r="F149" s="33">
        <f t="shared" si="12"/>
        <v>1.4593362509117433</v>
      </c>
      <c r="G149" s="33">
        <f t="shared" si="13"/>
        <v>0.72004950795403522</v>
      </c>
      <c r="H149" s="33"/>
    </row>
    <row r="150" spans="2:11" ht="14.25" customHeight="1" thickBot="1" x14ac:dyDescent="0.25">
      <c r="B150" s="32" t="s">
        <v>27</v>
      </c>
      <c r="C150" s="43">
        <v>21211</v>
      </c>
      <c r="D150" s="43">
        <v>214367</v>
      </c>
      <c r="E150" s="43"/>
      <c r="F150" s="34">
        <f t="shared" si="12"/>
        <v>1.4005205975554549</v>
      </c>
      <c r="G150" s="34">
        <f t="shared" si="13"/>
        <v>0.86355851900791958</v>
      </c>
      <c r="H150" s="34"/>
    </row>
    <row r="151" spans="2:11" ht="14.25" customHeight="1" thickBot="1" x14ac:dyDescent="0.25">
      <c r="B151" s="35" t="s">
        <v>28</v>
      </c>
      <c r="C151" s="41">
        <v>23433</v>
      </c>
      <c r="D151" s="41">
        <v>207890</v>
      </c>
      <c r="E151" s="41"/>
      <c r="F151" s="33">
        <f t="shared" si="12"/>
        <v>1.120633484162896</v>
      </c>
      <c r="G151" s="33">
        <f t="shared" si="13"/>
        <v>0.70640816226021719</v>
      </c>
      <c r="H151" s="33"/>
      <c r="I151" s="18"/>
      <c r="K151" s="13"/>
    </row>
    <row r="152" spans="2:11" ht="14.25" customHeight="1" thickBot="1" x14ac:dyDescent="0.25">
      <c r="B152" s="30" t="s">
        <v>30</v>
      </c>
      <c r="C152" s="41">
        <v>23704</v>
      </c>
      <c r="D152" s="41">
        <v>216333</v>
      </c>
      <c r="E152" s="41"/>
      <c r="F152" s="33">
        <f t="shared" si="12"/>
        <v>0.8321224300510125</v>
      </c>
      <c r="G152" s="33">
        <f t="shared" si="13"/>
        <v>0.28747418600360652</v>
      </c>
      <c r="H152" s="33"/>
      <c r="I152" s="18"/>
      <c r="K152" s="13"/>
    </row>
    <row r="153" spans="2:11" ht="14.25" customHeight="1" thickBot="1" x14ac:dyDescent="0.25">
      <c r="B153" s="31" t="s">
        <v>33</v>
      </c>
      <c r="C153" s="41">
        <v>19241</v>
      </c>
      <c r="D153" s="41">
        <v>178421</v>
      </c>
      <c r="E153" s="41"/>
      <c r="F153" s="33">
        <f t="shared" si="12"/>
        <v>0.4266330540520501</v>
      </c>
      <c r="G153" s="33">
        <f t="shared" si="13"/>
        <v>0.25869306036641715</v>
      </c>
      <c r="H153" s="33"/>
      <c r="I153" s="18"/>
      <c r="K153" s="13"/>
    </row>
    <row r="154" spans="2:11" ht="14.25" customHeight="1" thickBot="1" x14ac:dyDescent="0.25">
      <c r="B154" s="32" t="s">
        <v>35</v>
      </c>
      <c r="C154" s="43">
        <v>26941</v>
      </c>
      <c r="D154" s="43">
        <v>254231</v>
      </c>
      <c r="E154" s="43"/>
      <c r="F154" s="34">
        <f t="shared" si="12"/>
        <v>0.27014285040780728</v>
      </c>
      <c r="G154" s="34">
        <f t="shared" si="13"/>
        <v>0.18596145862003013</v>
      </c>
      <c r="H154" s="34"/>
      <c r="I154" s="18"/>
      <c r="K154" s="13"/>
    </row>
    <row r="155" spans="2:11" ht="14.25" customHeight="1" thickBot="1" x14ac:dyDescent="0.25">
      <c r="B155" s="35" t="s">
        <v>37</v>
      </c>
      <c r="C155" s="41">
        <v>27597</v>
      </c>
      <c r="D155" s="41">
        <v>255528</v>
      </c>
      <c r="E155" s="41"/>
      <c r="F155" s="33">
        <f t="shared" si="12"/>
        <v>0.17769811803866342</v>
      </c>
      <c r="G155" s="33">
        <f t="shared" si="13"/>
        <v>0.22915003126653519</v>
      </c>
      <c r="H155" s="33"/>
      <c r="I155" s="18"/>
      <c r="K155" s="13"/>
    </row>
    <row r="156" spans="2:11" ht="14.25" customHeight="1" thickBot="1" x14ac:dyDescent="0.25">
      <c r="B156" s="30" t="s">
        <v>44</v>
      </c>
      <c r="C156" s="41">
        <v>24533</v>
      </c>
      <c r="D156" s="41">
        <v>238962</v>
      </c>
      <c r="E156" s="41"/>
      <c r="F156" s="33">
        <f t="shared" si="12"/>
        <v>3.4973000337495778E-2</v>
      </c>
      <c r="G156" s="33">
        <f t="shared" si="13"/>
        <v>0.10460262650635825</v>
      </c>
      <c r="H156" s="33"/>
      <c r="I156" s="18"/>
      <c r="K156" s="13"/>
    </row>
    <row r="157" spans="2:11" ht="14.25" customHeight="1" thickBot="1" x14ac:dyDescent="0.25">
      <c r="B157" s="31" t="s">
        <v>56</v>
      </c>
      <c r="C157" s="41">
        <v>19358</v>
      </c>
      <c r="D157" s="41">
        <v>177892</v>
      </c>
      <c r="E157" s="41"/>
      <c r="F157" s="33">
        <f t="shared" si="12"/>
        <v>6.0807650330024429E-3</v>
      </c>
      <c r="G157" s="33">
        <f t="shared" si="13"/>
        <v>-2.9648976297633124E-3</v>
      </c>
      <c r="H157" s="33"/>
      <c r="I157" s="18"/>
      <c r="K157" s="13"/>
    </row>
    <row r="158" spans="2:11" ht="14.25" customHeight="1" thickBot="1" x14ac:dyDescent="0.25">
      <c r="B158" s="32" t="s">
        <v>58</v>
      </c>
      <c r="C158" s="43">
        <v>22148</v>
      </c>
      <c r="D158" s="43">
        <v>222745</v>
      </c>
      <c r="E158" s="43"/>
      <c r="F158" s="34">
        <f t="shared" si="12"/>
        <v>-0.17790727886863889</v>
      </c>
      <c r="G158" s="34">
        <f t="shared" si="13"/>
        <v>-0.1238479965071136</v>
      </c>
      <c r="H158" s="34"/>
      <c r="I158" s="18"/>
      <c r="K158" s="13"/>
    </row>
    <row r="159" spans="2:11" ht="14.25" customHeight="1" thickBot="1" x14ac:dyDescent="0.25">
      <c r="B159" s="35" t="s">
        <v>60</v>
      </c>
      <c r="C159" s="41">
        <v>21737</v>
      </c>
      <c r="D159" s="41">
        <v>229355</v>
      </c>
      <c r="E159" s="41"/>
      <c r="F159" s="33">
        <f t="shared" si="12"/>
        <v>-0.21234192122332138</v>
      </c>
      <c r="G159" s="33">
        <f t="shared" si="13"/>
        <v>-0.10242713127328512</v>
      </c>
      <c r="H159" s="33"/>
      <c r="I159" s="18"/>
      <c r="K159" s="13"/>
    </row>
    <row r="160" spans="2:11" ht="14.25" customHeight="1" thickBot="1" x14ac:dyDescent="0.25">
      <c r="B160" s="30" t="s">
        <v>62</v>
      </c>
      <c r="C160" s="41">
        <v>20505</v>
      </c>
      <c r="D160" s="41">
        <v>212296</v>
      </c>
      <c r="E160" s="41"/>
      <c r="F160" s="33">
        <f t="shared" si="12"/>
        <v>-0.16418701341050829</v>
      </c>
      <c r="G160" s="33">
        <f t="shared" si="13"/>
        <v>-0.11159096425373072</v>
      </c>
      <c r="H160" s="33"/>
    </row>
    <row r="161" spans="2:9" ht="14.25" customHeight="1" thickBot="1" x14ac:dyDescent="0.25">
      <c r="B161" s="31" t="s">
        <v>64</v>
      </c>
      <c r="C161" s="41">
        <v>14861</v>
      </c>
      <c r="D161" s="41">
        <v>99713</v>
      </c>
      <c r="E161" s="41"/>
      <c r="F161" s="33">
        <f t="shared" si="12"/>
        <v>-0.23230705651410269</v>
      </c>
      <c r="G161" s="33">
        <f t="shared" si="13"/>
        <v>-0.43947451262563803</v>
      </c>
      <c r="H161" s="33"/>
    </row>
    <row r="162" spans="2:9" ht="14.25" customHeight="1" thickBot="1" x14ac:dyDescent="0.25">
      <c r="B162" s="32" t="s">
        <v>71</v>
      </c>
      <c r="C162" s="43">
        <v>20751</v>
      </c>
      <c r="D162" s="43">
        <v>142340</v>
      </c>
      <c r="E162" s="43"/>
      <c r="F162" s="34">
        <f t="shared" si="12"/>
        <v>-6.3075672746974898E-2</v>
      </c>
      <c r="G162" s="34">
        <f t="shared" si="13"/>
        <v>-0.36097331028754853</v>
      </c>
      <c r="H162" s="34"/>
    </row>
    <row r="163" spans="2:9" ht="14.25" customHeight="1" thickBot="1" x14ac:dyDescent="0.25">
      <c r="B163" s="35" t="s">
        <v>74</v>
      </c>
      <c r="C163" s="41">
        <v>24699</v>
      </c>
      <c r="D163" s="41">
        <v>171669</v>
      </c>
      <c r="E163" s="41"/>
      <c r="F163" s="33">
        <f t="shared" si="12"/>
        <v>0.13626535400469245</v>
      </c>
      <c r="G163" s="33">
        <f t="shared" si="13"/>
        <v>-0.25151402847114734</v>
      </c>
      <c r="H163" s="33"/>
    </row>
    <row r="164" spans="2:9" ht="14.25" customHeight="1" thickBot="1" x14ac:dyDescent="0.25">
      <c r="B164" s="30" t="s">
        <v>81</v>
      </c>
      <c r="C164" s="41">
        <v>23342</v>
      </c>
      <c r="D164" s="41">
        <v>172319</v>
      </c>
      <c r="E164" s="41"/>
      <c r="F164" s="33">
        <f t="shared" si="12"/>
        <v>0.13835649841502073</v>
      </c>
      <c r="G164" s="33">
        <f t="shared" si="13"/>
        <v>-0.18830783434450013</v>
      </c>
      <c r="H164" s="33"/>
    </row>
    <row r="165" spans="2:9" ht="14.25" customHeight="1" thickBot="1" x14ac:dyDescent="0.25">
      <c r="B165" s="31" t="s">
        <v>87</v>
      </c>
      <c r="C165" s="41">
        <v>19238</v>
      </c>
      <c r="D165" s="41">
        <v>139047</v>
      </c>
      <c r="E165" s="41"/>
      <c r="F165" s="33">
        <f t="shared" si="12"/>
        <v>0.29452930489199919</v>
      </c>
      <c r="G165" s="33">
        <f t="shared" si="13"/>
        <v>0.39447213502752898</v>
      </c>
      <c r="H165" s="33"/>
    </row>
    <row r="166" spans="2:9" ht="14.25" customHeight="1" thickBot="1" x14ac:dyDescent="0.25">
      <c r="B166" s="32" t="s">
        <v>89</v>
      </c>
      <c r="C166" s="43">
        <v>24343</v>
      </c>
      <c r="D166" s="43">
        <v>217100</v>
      </c>
      <c r="E166" s="43"/>
      <c r="F166" s="34">
        <f t="shared" si="12"/>
        <v>0.17310009156185244</v>
      </c>
      <c r="G166" s="34">
        <f t="shared" si="13"/>
        <v>0.5252213011100183</v>
      </c>
      <c r="H166" s="34"/>
      <c r="I166" s="18"/>
    </row>
    <row r="167" spans="2:9" ht="14.25" customHeight="1" thickBot="1" x14ac:dyDescent="0.25">
      <c r="B167" s="35" t="s">
        <v>94</v>
      </c>
      <c r="C167" s="41">
        <v>21272</v>
      </c>
      <c r="D167" s="41">
        <v>137260</v>
      </c>
      <c r="E167" s="41"/>
      <c r="F167" s="33">
        <f t="shared" si="12"/>
        <v>-0.13875055670270051</v>
      </c>
      <c r="G167" s="33">
        <f t="shared" si="13"/>
        <v>-0.20043805229831826</v>
      </c>
      <c r="H167" s="33"/>
      <c r="I167" s="18"/>
    </row>
    <row r="168" spans="2:9" ht="14.25" customHeight="1" thickBot="1" x14ac:dyDescent="0.25">
      <c r="B168" s="30" t="s">
        <v>98</v>
      </c>
      <c r="C168" s="41">
        <v>20323</v>
      </c>
      <c r="D168" s="41">
        <v>148525</v>
      </c>
      <c r="E168" s="41"/>
      <c r="F168" s="33">
        <f t="shared" si="12"/>
        <v>-0.12933767457801387</v>
      </c>
      <c r="G168" s="33">
        <f t="shared" si="13"/>
        <v>-0.13808111699812556</v>
      </c>
      <c r="H168" s="33"/>
      <c r="I168" s="18"/>
    </row>
    <row r="169" spans="2:9" ht="14.25" customHeight="1" thickBot="1" x14ac:dyDescent="0.25">
      <c r="B169" s="31" t="s">
        <v>101</v>
      </c>
      <c r="C169" s="41">
        <v>17009</v>
      </c>
      <c r="D169" s="41">
        <v>125943</v>
      </c>
      <c r="E169" s="41"/>
      <c r="F169" s="33">
        <f t="shared" si="12"/>
        <v>-0.11586443497245036</v>
      </c>
      <c r="G169" s="33">
        <f t="shared" si="13"/>
        <v>-9.4241515458801703E-2</v>
      </c>
      <c r="H169" s="33"/>
      <c r="I169" s="18"/>
    </row>
    <row r="170" spans="2:9" ht="14.25" customHeight="1" thickBot="1" x14ac:dyDescent="0.25">
      <c r="B170" s="32" t="s">
        <v>103</v>
      </c>
      <c r="C170" s="43">
        <v>24076</v>
      </c>
      <c r="D170" s="43">
        <v>151448</v>
      </c>
      <c r="E170" s="43"/>
      <c r="F170" s="34">
        <f t="shared" si="12"/>
        <v>-1.0968245491517068E-2</v>
      </c>
      <c r="G170" s="34">
        <f t="shared" si="13"/>
        <v>-0.30240442192538003</v>
      </c>
      <c r="H170" s="34"/>
      <c r="I170" s="18"/>
    </row>
    <row r="171" spans="2:9" ht="14.25" customHeight="1" thickBot="1" x14ac:dyDescent="0.25">
      <c r="B171" s="35" t="s">
        <v>105</v>
      </c>
      <c r="C171" s="41">
        <v>24226</v>
      </c>
      <c r="D171" s="41">
        <v>170973</v>
      </c>
      <c r="E171" s="41"/>
      <c r="F171" s="33">
        <f t="shared" si="12"/>
        <v>0.13886799548702519</v>
      </c>
      <c r="G171" s="33">
        <f t="shared" si="13"/>
        <v>0.24561416290252078</v>
      </c>
      <c r="H171" s="33"/>
      <c r="I171" s="18"/>
    </row>
    <row r="172" spans="2:9" ht="14.25" customHeight="1" thickBot="1" x14ac:dyDescent="0.25">
      <c r="B172" s="30" t="s">
        <v>112</v>
      </c>
      <c r="C172" s="41">
        <v>21178</v>
      </c>
      <c r="D172" s="41">
        <v>172648</v>
      </c>
      <c r="E172" s="41"/>
      <c r="F172" s="33">
        <f t="shared" si="12"/>
        <v>4.2070560448752646E-2</v>
      </c>
      <c r="G172" s="33">
        <f t="shared" si="13"/>
        <v>0.16241710149806429</v>
      </c>
      <c r="H172" s="33"/>
      <c r="I172" s="18"/>
    </row>
    <row r="173" spans="2:9" ht="14.25" customHeight="1" thickBot="1" x14ac:dyDescent="0.25">
      <c r="B173" s="31" t="s">
        <v>116</v>
      </c>
      <c r="C173" s="41">
        <v>16767</v>
      </c>
      <c r="D173" s="41">
        <v>144262</v>
      </c>
      <c r="E173" s="41"/>
      <c r="F173" s="33">
        <f t="shared" si="12"/>
        <v>-1.4227761773178905E-2</v>
      </c>
      <c r="G173" s="33">
        <f t="shared" si="13"/>
        <v>0.14545468981999793</v>
      </c>
      <c r="H173" s="33"/>
      <c r="I173" s="18"/>
    </row>
    <row r="174" spans="2:9" ht="14.25" customHeight="1" thickBot="1" x14ac:dyDescent="0.25">
      <c r="B174" s="32" t="s">
        <v>120</v>
      </c>
      <c r="C174" s="43">
        <v>18578</v>
      </c>
      <c r="D174" s="43">
        <v>169174</v>
      </c>
      <c r="E174" s="43"/>
      <c r="F174" s="34">
        <f t="shared" si="12"/>
        <v>-0.2283601927230437</v>
      </c>
      <c r="G174" s="34">
        <f t="shared" si="13"/>
        <v>0.11704347366752944</v>
      </c>
      <c r="H174" s="34"/>
      <c r="I174" s="18"/>
    </row>
    <row r="175" spans="2:9" ht="14.25" customHeight="1" thickBot="1" x14ac:dyDescent="0.25">
      <c r="B175" s="35" t="s">
        <v>122</v>
      </c>
      <c r="C175" s="41">
        <v>20201</v>
      </c>
      <c r="D175" s="41">
        <v>166433</v>
      </c>
      <c r="E175" s="41"/>
      <c r="F175" s="33">
        <f t="shared" si="12"/>
        <v>-0.16614381243292331</v>
      </c>
      <c r="G175" s="33">
        <f t="shared" si="13"/>
        <v>-2.6553900323442882E-2</v>
      </c>
      <c r="H175" s="33"/>
      <c r="I175" s="18"/>
    </row>
    <row r="176" spans="2:9" ht="14.25" customHeight="1" thickBot="1" x14ac:dyDescent="0.25">
      <c r="B176" s="30" t="s">
        <v>127</v>
      </c>
      <c r="C176" s="41">
        <v>17414</v>
      </c>
      <c r="D176" s="41">
        <v>169612</v>
      </c>
      <c r="E176" s="41"/>
      <c r="F176" s="33">
        <f t="shared" si="12"/>
        <v>-0.17773160827273585</v>
      </c>
      <c r="G176" s="33">
        <f t="shared" si="13"/>
        <v>-1.7584912654649922E-2</v>
      </c>
      <c r="H176" s="33"/>
      <c r="I176" s="18"/>
    </row>
    <row r="177" spans="2:9" ht="14.25" customHeight="1" thickBot="1" x14ac:dyDescent="0.25">
      <c r="B177" s="31" t="s">
        <v>128</v>
      </c>
      <c r="C177" s="41">
        <v>14735</v>
      </c>
      <c r="D177" s="41">
        <v>158859</v>
      </c>
      <c r="E177" s="41"/>
      <c r="F177" s="33">
        <f t="shared" si="12"/>
        <v>-0.12119043358978947</v>
      </c>
      <c r="G177" s="33">
        <f t="shared" si="13"/>
        <v>0.1011839569671847</v>
      </c>
      <c r="H177" s="33"/>
      <c r="I177" s="18"/>
    </row>
    <row r="178" spans="2:9" ht="14.25" customHeight="1" thickBot="1" x14ac:dyDescent="0.25">
      <c r="B178" s="32" t="s">
        <v>130</v>
      </c>
      <c r="C178" s="43">
        <v>15785</v>
      </c>
      <c r="D178" s="43">
        <v>159890</v>
      </c>
      <c r="E178" s="43"/>
      <c r="F178" s="34">
        <f t="shared" si="12"/>
        <v>-0.15033911077618689</v>
      </c>
      <c r="G178" s="34">
        <f t="shared" si="13"/>
        <v>-5.4878409211817421E-2</v>
      </c>
      <c r="H178" s="34"/>
      <c r="I178" s="18"/>
    </row>
    <row r="179" spans="2:9" ht="14.25" customHeight="1" thickBot="1" x14ac:dyDescent="0.25">
      <c r="B179" s="35" t="s">
        <v>131</v>
      </c>
      <c r="C179" s="41">
        <v>14205</v>
      </c>
      <c r="D179" s="41">
        <v>130680</v>
      </c>
      <c r="E179" s="41">
        <v>393</v>
      </c>
      <c r="F179" s="33">
        <f t="shared" si="12"/>
        <v>-0.29681698925795752</v>
      </c>
      <c r="G179" s="33">
        <f t="shared" si="13"/>
        <v>-0.21481917648543258</v>
      </c>
      <c r="H179" s="33"/>
      <c r="I179" s="18"/>
    </row>
    <row r="180" spans="2:9" ht="14.25" customHeight="1" thickBot="1" x14ac:dyDescent="0.25">
      <c r="B180" s="30" t="s">
        <v>133</v>
      </c>
      <c r="C180" s="41">
        <v>14385</v>
      </c>
      <c r="D180" s="41">
        <v>154860</v>
      </c>
      <c r="E180" s="41">
        <v>358</v>
      </c>
      <c r="F180" s="33">
        <f t="shared" si="12"/>
        <v>-0.17394050763753302</v>
      </c>
      <c r="G180" s="33">
        <f t="shared" si="13"/>
        <v>-8.6974978185505744E-2</v>
      </c>
      <c r="H180" s="33"/>
      <c r="I180" s="18"/>
    </row>
    <row r="181" spans="2:9" ht="14.25" customHeight="1" thickBot="1" x14ac:dyDescent="0.25">
      <c r="B181" s="31" t="s">
        <v>135</v>
      </c>
      <c r="C181" s="41">
        <v>9094</v>
      </c>
      <c r="D181" s="41">
        <v>115269</v>
      </c>
      <c r="E181" s="41">
        <v>335</v>
      </c>
      <c r="F181" s="33">
        <f t="shared" si="12"/>
        <v>-0.38282999660671868</v>
      </c>
      <c r="G181" s="33">
        <f t="shared" si="13"/>
        <v>-0.2743942741676581</v>
      </c>
      <c r="H181" s="33"/>
      <c r="I181" s="18"/>
    </row>
    <row r="182" spans="2:9" ht="14.25" customHeight="1" thickBot="1" x14ac:dyDescent="0.25">
      <c r="B182" s="32" t="s">
        <v>136</v>
      </c>
      <c r="C182" s="43">
        <v>10726</v>
      </c>
      <c r="D182" s="43">
        <v>136245</v>
      </c>
      <c r="E182" s="43">
        <v>493</v>
      </c>
      <c r="F182" s="34">
        <f t="shared" si="12"/>
        <v>-0.32049414000633514</v>
      </c>
      <c r="G182" s="34">
        <f t="shared" si="13"/>
        <v>-0.14788291950716118</v>
      </c>
      <c r="H182" s="34"/>
      <c r="I182" s="18"/>
    </row>
    <row r="183" spans="2:9" ht="14.25" customHeight="1" thickBot="1" x14ac:dyDescent="0.25">
      <c r="B183" s="35" t="s">
        <v>138</v>
      </c>
      <c r="C183" s="41">
        <v>10478</v>
      </c>
      <c r="D183" s="41">
        <v>136155</v>
      </c>
      <c r="E183" s="41">
        <v>566</v>
      </c>
      <c r="F183" s="33">
        <v>-0.26237240408306933</v>
      </c>
      <c r="G183" s="33">
        <v>4.1896235078053262E-2</v>
      </c>
      <c r="H183" s="33">
        <v>0.44020356234096691</v>
      </c>
      <c r="I183" s="18"/>
    </row>
    <row r="184" spans="2:9" ht="14.25" customHeight="1" thickBot="1" x14ac:dyDescent="0.25">
      <c r="B184" s="30" t="s">
        <v>139</v>
      </c>
      <c r="C184" s="41">
        <v>7689</v>
      </c>
      <c r="D184" s="41">
        <v>124382</v>
      </c>
      <c r="E184" s="41">
        <v>580</v>
      </c>
      <c r="F184" s="33">
        <v>-0.4654848800834202</v>
      </c>
      <c r="G184" s="33">
        <v>-0.19681002195531447</v>
      </c>
      <c r="H184" s="33">
        <v>0.62011173184357538</v>
      </c>
      <c r="I184" s="18"/>
    </row>
    <row r="185" spans="2:9" ht="14.25" customHeight="1" thickBot="1" x14ac:dyDescent="0.25">
      <c r="B185" s="31" t="s">
        <v>140</v>
      </c>
      <c r="C185" s="41">
        <v>5518</v>
      </c>
      <c r="D185" s="41">
        <v>101751</v>
      </c>
      <c r="E185" s="41">
        <v>487</v>
      </c>
      <c r="F185" s="33">
        <v>-0.39322630305696066</v>
      </c>
      <c r="G185" s="33">
        <v>-0.11727350805507118</v>
      </c>
      <c r="H185" s="33">
        <v>0.45373134328358211</v>
      </c>
      <c r="I185" s="18"/>
    </row>
    <row r="186" spans="2:9" ht="14.25" customHeight="1" thickBot="1" x14ac:dyDescent="0.25">
      <c r="B186" s="32" t="s">
        <v>141</v>
      </c>
      <c r="C186" s="43">
        <v>6409</v>
      </c>
      <c r="D186" s="43">
        <v>143788</v>
      </c>
      <c r="E186" s="43">
        <v>604</v>
      </c>
      <c r="F186" s="34">
        <v>-0.40247995524892782</v>
      </c>
      <c r="G186" s="34">
        <v>5.5363499577966165E-2</v>
      </c>
      <c r="H186" s="34">
        <v>0.22515212981744423</v>
      </c>
      <c r="I186" s="18"/>
    </row>
    <row r="187" spans="2:9" ht="14.25" customHeight="1" thickBot="1" x14ac:dyDescent="0.25">
      <c r="B187" s="35" t="s">
        <v>144</v>
      </c>
      <c r="C187" s="41">
        <v>6903</v>
      </c>
      <c r="D187" s="41">
        <v>151974</v>
      </c>
      <c r="E187" s="41">
        <v>732</v>
      </c>
      <c r="F187" s="33">
        <v>-0.34119106699751861</v>
      </c>
      <c r="G187" s="33">
        <v>0.11618376115456648</v>
      </c>
      <c r="H187" s="33">
        <v>0.29328621908127206</v>
      </c>
      <c r="I187" s="18"/>
    </row>
    <row r="188" spans="2:9" ht="14.25" customHeight="1" thickBot="1" x14ac:dyDescent="0.25">
      <c r="B188" s="30" t="s">
        <v>145</v>
      </c>
      <c r="C188" s="41">
        <v>7137</v>
      </c>
      <c r="D188" s="41">
        <v>155991</v>
      </c>
      <c r="E188" s="41">
        <v>859</v>
      </c>
      <c r="F188" s="33">
        <v>-7.1790870074131874E-2</v>
      </c>
      <c r="G188" s="33">
        <v>0.25412841086330817</v>
      </c>
      <c r="H188" s="33">
        <v>0.48103448275862071</v>
      </c>
      <c r="I188" s="18"/>
    </row>
    <row r="189" spans="2:9" ht="14.25" customHeight="1" thickBot="1" x14ac:dyDescent="0.25">
      <c r="B189" s="31" t="s">
        <v>146</v>
      </c>
      <c r="C189" s="41">
        <v>6315</v>
      </c>
      <c r="D189" s="41">
        <v>111544</v>
      </c>
      <c r="E189" s="41">
        <v>730</v>
      </c>
      <c r="F189" s="33">
        <v>0.14443638999637551</v>
      </c>
      <c r="G189" s="33">
        <v>9.6244754351308581E-2</v>
      </c>
      <c r="H189" s="33">
        <v>0.49897330595482547</v>
      </c>
      <c r="I189" s="18"/>
    </row>
    <row r="190" spans="2:9" ht="14.25" customHeight="1" thickBot="1" x14ac:dyDescent="0.25">
      <c r="B190" s="32" t="s">
        <v>155</v>
      </c>
      <c r="C190" s="43">
        <v>7049</v>
      </c>
      <c r="D190" s="43">
        <v>157337</v>
      </c>
      <c r="E190" s="43">
        <v>952</v>
      </c>
      <c r="F190" s="34">
        <v>9.9859572476205333E-2</v>
      </c>
      <c r="G190" s="34">
        <v>9.4229003811166445E-2</v>
      </c>
      <c r="H190" s="34">
        <v>0.57615894039735094</v>
      </c>
      <c r="I190" s="18"/>
    </row>
    <row r="191" spans="2:9" ht="14.25" customHeight="1" thickBot="1" x14ac:dyDescent="0.25">
      <c r="B191" s="35" t="s">
        <v>158</v>
      </c>
      <c r="C191" s="105">
        <v>5092</v>
      </c>
      <c r="D191" s="105">
        <v>194715</v>
      </c>
      <c r="E191" s="105">
        <v>1113</v>
      </c>
      <c r="F191" s="33">
        <v>-0.26234970302766913</v>
      </c>
      <c r="G191" s="33">
        <v>0.28123889612696906</v>
      </c>
      <c r="H191" s="33">
        <v>0.52049180327868849</v>
      </c>
      <c r="I191" s="18"/>
    </row>
    <row r="192" spans="2:9" ht="14.25" customHeight="1" thickBot="1" x14ac:dyDescent="0.25">
      <c r="B192" s="35" t="s">
        <v>159</v>
      </c>
      <c r="C192" s="105">
        <v>3857</v>
      </c>
      <c r="D192" s="105">
        <v>173225</v>
      </c>
      <c r="E192" s="105">
        <v>1254</v>
      </c>
      <c r="F192" s="33">
        <v>-0.45957685301947598</v>
      </c>
      <c r="G192" s="33">
        <v>0.11048073286279336</v>
      </c>
      <c r="H192" s="33">
        <v>0.45983701979045399</v>
      </c>
      <c r="I192" s="18"/>
    </row>
    <row r="193" spans="2:9" ht="14.25" customHeight="1" thickBot="1" x14ac:dyDescent="0.25">
      <c r="B193" s="35" t="s">
        <v>161</v>
      </c>
      <c r="C193" s="105">
        <v>3470</v>
      </c>
      <c r="D193" s="105">
        <v>151156</v>
      </c>
      <c r="E193" s="105">
        <v>1143</v>
      </c>
      <c r="F193" s="33">
        <v>-0.45051464766429139</v>
      </c>
      <c r="G193" s="33">
        <v>0.355124435200459</v>
      </c>
      <c r="H193" s="33">
        <v>0.5657534246575342</v>
      </c>
      <c r="I193" s="18"/>
    </row>
    <row r="194" spans="2:9" ht="14.25" customHeight="1" thickBot="1" x14ac:dyDescent="0.25">
      <c r="B194" s="32" t="s">
        <v>163</v>
      </c>
      <c r="C194" s="43">
        <v>4992</v>
      </c>
      <c r="D194" s="43">
        <v>201895</v>
      </c>
      <c r="E194" s="43">
        <v>1576</v>
      </c>
      <c r="F194" s="34">
        <v>-0.29181444176478932</v>
      </c>
      <c r="G194" s="34">
        <v>0.28320102709470751</v>
      </c>
      <c r="H194" s="34">
        <v>0.65546218487394958</v>
      </c>
      <c r="I194" s="18"/>
    </row>
    <row r="195" spans="2:9" ht="14.25" customHeight="1" thickBot="1" x14ac:dyDescent="0.25">
      <c r="B195" s="35" t="s">
        <v>168</v>
      </c>
      <c r="C195" s="105">
        <v>4658</v>
      </c>
      <c r="D195" s="105">
        <v>167095</v>
      </c>
      <c r="E195" s="105">
        <v>1568</v>
      </c>
      <c r="F195" s="33">
        <v>-8.5231736056559315E-2</v>
      </c>
      <c r="G195" s="33">
        <v>-0.14184834244922065</v>
      </c>
      <c r="H195" s="33">
        <v>0.4088050314465409</v>
      </c>
      <c r="I195" s="18"/>
    </row>
    <row r="196" spans="2:9" ht="14.25" customHeight="1" thickBot="1" x14ac:dyDescent="0.25">
      <c r="B196" s="35" t="s">
        <v>169</v>
      </c>
      <c r="C196" s="105">
        <v>3387</v>
      </c>
      <c r="D196" s="105">
        <v>133351</v>
      </c>
      <c r="E196" s="105">
        <v>1176</v>
      </c>
      <c r="F196" s="33">
        <v>-0.12185636505055743</v>
      </c>
      <c r="G196" s="33">
        <v>-0.23018617405108963</v>
      </c>
      <c r="H196" s="33">
        <v>-6.2200956937799042E-2</v>
      </c>
      <c r="I196" s="18"/>
    </row>
    <row r="197" spans="2:9" ht="14.25" customHeight="1" thickBot="1" x14ac:dyDescent="0.25">
      <c r="B197" s="35" t="s">
        <v>170</v>
      </c>
      <c r="C197" s="105">
        <v>5299</v>
      </c>
      <c r="D197" s="105">
        <v>167630</v>
      </c>
      <c r="E197" s="105">
        <v>1868</v>
      </c>
      <c r="F197" s="33">
        <v>0.52708933717579254</v>
      </c>
      <c r="G197" s="33">
        <v>0.10898674217364841</v>
      </c>
      <c r="H197" s="33">
        <v>0.63429571303587051</v>
      </c>
      <c r="I197" s="18"/>
    </row>
    <row r="198" spans="2:9" ht="14.25" customHeight="1" thickBot="1" x14ac:dyDescent="0.25">
      <c r="B198" s="32" t="s">
        <v>171</v>
      </c>
      <c r="C198" s="43">
        <v>7116</v>
      </c>
      <c r="D198" s="43">
        <v>241119</v>
      </c>
      <c r="E198" s="43">
        <v>2262</v>
      </c>
      <c r="F198" s="34">
        <v>0.42548076923076922</v>
      </c>
      <c r="G198" s="34">
        <v>0.19427920453701181</v>
      </c>
      <c r="H198" s="34">
        <v>0.43527918781725888</v>
      </c>
      <c r="I198" s="18"/>
    </row>
    <row r="199" spans="2:9" ht="14.25" customHeight="1" thickBot="1" x14ac:dyDescent="0.25">
      <c r="B199" s="35" t="s">
        <v>173</v>
      </c>
      <c r="C199" s="105">
        <v>7280</v>
      </c>
      <c r="D199" s="105">
        <v>205212</v>
      </c>
      <c r="E199" s="105">
        <v>2531</v>
      </c>
      <c r="F199" s="33">
        <v>0.56290253327608419</v>
      </c>
      <c r="G199" s="33">
        <v>0.22811574254166792</v>
      </c>
      <c r="H199" s="33">
        <v>0.61415816326530615</v>
      </c>
      <c r="I199" s="18"/>
    </row>
    <row r="200" spans="2:9" ht="14.25" customHeight="1" thickBot="1" x14ac:dyDescent="0.25">
      <c r="B200" s="35" t="s">
        <v>231</v>
      </c>
      <c r="C200" s="105">
        <v>7641</v>
      </c>
      <c r="D200" s="105">
        <v>210679</v>
      </c>
      <c r="E200" s="105">
        <v>2675</v>
      </c>
      <c r="F200" s="33">
        <v>1.256</v>
      </c>
      <c r="G200" s="104">
        <v>0.57999999999999996</v>
      </c>
      <c r="H200" s="104">
        <v>1.2749999999999999</v>
      </c>
      <c r="I200" s="18"/>
    </row>
    <row r="201" spans="2:9" ht="14.25" customHeight="1" thickBot="1" x14ac:dyDescent="0.25">
      <c r="B201" s="35" t="s">
        <v>238</v>
      </c>
      <c r="C201" s="105">
        <v>6504</v>
      </c>
      <c r="D201" s="105">
        <v>163259</v>
      </c>
      <c r="E201" s="105">
        <v>2196</v>
      </c>
      <c r="F201" s="33">
        <v>0.22700000000000001</v>
      </c>
      <c r="G201" s="104">
        <v>-2.5999999999999999E-2</v>
      </c>
      <c r="H201" s="104">
        <v>0.17599999999999999</v>
      </c>
      <c r="I201" s="18"/>
    </row>
    <row r="202" spans="2:9" ht="14.25" customHeight="1" thickBot="1" x14ac:dyDescent="0.25">
      <c r="B202" s="32" t="s">
        <v>239</v>
      </c>
      <c r="C202" s="43">
        <v>6449</v>
      </c>
      <c r="D202" s="43">
        <v>225536</v>
      </c>
      <c r="E202" s="43">
        <v>2604</v>
      </c>
      <c r="F202" s="34">
        <v>-9.4E-2</v>
      </c>
      <c r="G202" s="34">
        <v>-6.4000000000000001E-2</v>
      </c>
      <c r="H202" s="34">
        <v>0.151</v>
      </c>
      <c r="I202" s="18"/>
    </row>
    <row r="203" spans="2:9" ht="14.25" customHeight="1" thickBot="1" x14ac:dyDescent="0.25">
      <c r="B203" s="35" t="s">
        <v>240</v>
      </c>
      <c r="C203" s="105">
        <v>6410</v>
      </c>
      <c r="D203" s="105">
        <v>239972</v>
      </c>
      <c r="E203" s="105">
        <v>2812</v>
      </c>
      <c r="F203" s="33">
        <v>-0.11950549450549451</v>
      </c>
      <c r="G203" s="104">
        <v>0.16938580589829055</v>
      </c>
      <c r="H203" s="104">
        <v>0.1110233109442908</v>
      </c>
      <c r="I203" s="18"/>
    </row>
    <row r="204" spans="2:9" ht="14.25" customHeight="1" thickBot="1" x14ac:dyDescent="0.25">
      <c r="B204" s="35" t="s">
        <v>244</v>
      </c>
      <c r="C204" s="105">
        <v>6242</v>
      </c>
      <c r="D204" s="105">
        <v>217801</v>
      </c>
      <c r="E204" s="105">
        <v>2927</v>
      </c>
      <c r="F204" s="33">
        <v>-0.18309121842690748</v>
      </c>
      <c r="G204" s="104">
        <v>3.3804982936125577E-2</v>
      </c>
      <c r="H204" s="104">
        <v>9.4205607476635519E-2</v>
      </c>
      <c r="I204" s="18"/>
    </row>
    <row r="205" spans="2:9" ht="14.25" customHeight="1" thickBot="1" x14ac:dyDescent="0.25">
      <c r="B205" s="35" t="s">
        <v>247</v>
      </c>
      <c r="C205" s="105">
        <v>5637</v>
      </c>
      <c r="D205" s="105">
        <v>206093</v>
      </c>
      <c r="E205" s="105">
        <v>3318</v>
      </c>
      <c r="F205" s="33">
        <v>-0.13330258302583026</v>
      </c>
      <c r="G205" s="104">
        <v>0.26236838397883117</v>
      </c>
      <c r="H205" s="104">
        <v>0.51092896174863389</v>
      </c>
      <c r="I205" s="18"/>
    </row>
    <row r="206" spans="2:9" ht="14.25" customHeight="1" thickBot="1" x14ac:dyDescent="0.25">
      <c r="B206" s="32" t="s">
        <v>253</v>
      </c>
      <c r="C206" s="43">
        <v>6646</v>
      </c>
      <c r="D206" s="43">
        <v>292388</v>
      </c>
      <c r="E206" s="43">
        <v>6385</v>
      </c>
      <c r="F206" s="34">
        <v>3.0547371685532641E-2</v>
      </c>
      <c r="G206" s="34">
        <v>0.29641387627695798</v>
      </c>
      <c r="H206" s="34">
        <v>1.4519969278033795</v>
      </c>
      <c r="I206" s="18"/>
    </row>
    <row r="207" spans="2:9" ht="14.25" customHeight="1" thickBot="1" x14ac:dyDescent="0.25">
      <c r="B207" s="35" t="s">
        <v>261</v>
      </c>
      <c r="C207" s="105">
        <f>+'Ej. Hipot. presentados TSJ '!G23</f>
        <v>5751</v>
      </c>
      <c r="D207" s="105">
        <f>+'Monitorios presentados TSJ  '!G23</f>
        <v>229190</v>
      </c>
      <c r="E207" s="105">
        <v>0</v>
      </c>
      <c r="F207" s="34">
        <f>+(C207-C203)/C203</f>
        <v>-0.10280811232449298</v>
      </c>
      <c r="G207" s="34">
        <f t="shared" ref="G207:H207" si="14">+(D207-D203)/D203</f>
        <v>-4.4930241861550514E-2</v>
      </c>
      <c r="H207" s="34">
        <f t="shared" si="14"/>
        <v>-1</v>
      </c>
      <c r="I207" s="18"/>
    </row>
    <row r="208" spans="2:9" ht="15" customHeight="1" x14ac:dyDescent="0.2">
      <c r="B208" s="21"/>
      <c r="C208" s="16"/>
      <c r="D208" s="16"/>
      <c r="E208" s="22"/>
      <c r="F208" s="17"/>
      <c r="H208" s="18"/>
    </row>
    <row r="209" spans="2:8" ht="14.25" customHeight="1" x14ac:dyDescent="0.2">
      <c r="B209" s="21"/>
      <c r="C209" s="16"/>
      <c r="D209" s="16"/>
      <c r="E209" s="22"/>
      <c r="F209" s="17"/>
      <c r="H209" s="18"/>
    </row>
    <row r="210" spans="2:8" ht="54.95" customHeight="1" x14ac:dyDescent="0.2">
      <c r="C210" s="39" t="s">
        <v>115</v>
      </c>
      <c r="D210" s="39" t="s">
        <v>73</v>
      </c>
      <c r="E210" s="39" t="s">
        <v>123</v>
      </c>
      <c r="F210" s="39" t="s">
        <v>124</v>
      </c>
      <c r="G210" s="39" t="s">
        <v>125</v>
      </c>
      <c r="H210" s="39" t="s">
        <v>126</v>
      </c>
    </row>
    <row r="211" spans="2:8" ht="14.25" customHeight="1" thickBot="1" x14ac:dyDescent="0.25">
      <c r="B211" s="35" t="s">
        <v>94</v>
      </c>
      <c r="C211" s="40">
        <v>19468</v>
      </c>
      <c r="D211" s="36"/>
      <c r="E211" s="40">
        <v>7300</v>
      </c>
      <c r="F211" s="36"/>
      <c r="G211" s="40">
        <v>11238</v>
      </c>
      <c r="H211" s="36"/>
    </row>
    <row r="212" spans="2:8" ht="14.25" customHeight="1" thickBot="1" x14ac:dyDescent="0.25">
      <c r="B212" s="30" t="s">
        <v>98</v>
      </c>
      <c r="C212" s="41">
        <v>18077</v>
      </c>
      <c r="D212" s="33"/>
      <c r="E212" s="41">
        <v>6549</v>
      </c>
      <c r="F212" s="33"/>
      <c r="G212" s="41">
        <v>10527</v>
      </c>
      <c r="H212" s="33"/>
    </row>
    <row r="213" spans="2:8" ht="14.25" customHeight="1" thickBot="1" x14ac:dyDescent="0.25">
      <c r="B213" s="31" t="s">
        <v>101</v>
      </c>
      <c r="C213" s="41">
        <v>12439</v>
      </c>
      <c r="D213" s="33"/>
      <c r="E213" s="41">
        <v>4747</v>
      </c>
      <c r="F213" s="33"/>
      <c r="G213" s="41">
        <v>7147</v>
      </c>
      <c r="H213" s="33"/>
    </row>
    <row r="214" spans="2:8" ht="15" customHeight="1" thickBot="1" x14ac:dyDescent="0.25">
      <c r="B214" s="32" t="s">
        <v>103</v>
      </c>
      <c r="C214" s="43">
        <v>17205</v>
      </c>
      <c r="D214" s="34"/>
      <c r="E214" s="43">
        <v>7215</v>
      </c>
      <c r="F214" s="34"/>
      <c r="G214" s="43">
        <v>9229</v>
      </c>
      <c r="H214" s="34"/>
    </row>
    <row r="215" spans="2:8" ht="15" customHeight="1" thickBot="1" x14ac:dyDescent="0.25">
      <c r="B215" s="35" t="s">
        <v>105</v>
      </c>
      <c r="C215" s="41">
        <v>18485</v>
      </c>
      <c r="D215" s="33">
        <f t="shared" ref="D215:D222" si="15">+(C215-C211)/C211</f>
        <v>-5.0493116909800698E-2</v>
      </c>
      <c r="E215" s="41">
        <v>7716</v>
      </c>
      <c r="F215" s="33">
        <f t="shared" ref="F215:F222" si="16">+(E215-E211)/E211</f>
        <v>5.6986301369863011E-2</v>
      </c>
      <c r="G215" s="41">
        <v>9944</v>
      </c>
      <c r="H215" s="33">
        <f t="shared" ref="H215:H222" si="17">+(G215-G211)/G211</f>
        <v>-0.11514504360206443</v>
      </c>
    </row>
    <row r="216" spans="2:8" ht="15" customHeight="1" thickBot="1" x14ac:dyDescent="0.25">
      <c r="B216" s="30" t="s">
        <v>112</v>
      </c>
      <c r="C216" s="41">
        <v>18749</v>
      </c>
      <c r="D216" s="33">
        <f t="shared" si="15"/>
        <v>3.7174309896553633E-2</v>
      </c>
      <c r="E216" s="41">
        <v>7907</v>
      </c>
      <c r="F216" s="33">
        <f t="shared" si="16"/>
        <v>0.20735990227515652</v>
      </c>
      <c r="G216" s="41">
        <v>9978</v>
      </c>
      <c r="H216" s="33">
        <f t="shared" si="17"/>
        <v>-5.2151610145340553E-2</v>
      </c>
    </row>
    <row r="217" spans="2:8" ht="15" customHeight="1" thickBot="1" x14ac:dyDescent="0.25">
      <c r="B217" s="31" t="s">
        <v>116</v>
      </c>
      <c r="C217" s="41">
        <v>13341</v>
      </c>
      <c r="D217" s="33">
        <f t="shared" si="15"/>
        <v>7.2513867674250346E-2</v>
      </c>
      <c r="E217" s="41">
        <v>5796</v>
      </c>
      <c r="F217" s="33">
        <f t="shared" si="16"/>
        <v>0.22098167263534865</v>
      </c>
      <c r="G217" s="41">
        <v>6849</v>
      </c>
      <c r="H217" s="33">
        <f t="shared" si="17"/>
        <v>-4.1695816426472646E-2</v>
      </c>
    </row>
    <row r="218" spans="2:8" ht="15" customHeight="1" thickBot="1" x14ac:dyDescent="0.25">
      <c r="B218" s="32" t="s">
        <v>120</v>
      </c>
      <c r="C218" s="43">
        <v>17516</v>
      </c>
      <c r="D218" s="34">
        <f t="shared" si="15"/>
        <v>1.8076140656785818E-2</v>
      </c>
      <c r="E218" s="43">
        <v>7458</v>
      </c>
      <c r="F218" s="34">
        <f t="shared" si="16"/>
        <v>3.3679833679833682E-2</v>
      </c>
      <c r="G218" s="43">
        <v>9273</v>
      </c>
      <c r="H218" s="34">
        <f t="shared" si="17"/>
        <v>4.7675804529201428E-3</v>
      </c>
    </row>
    <row r="219" spans="2:8" ht="14.25" customHeight="1" thickBot="1" x14ac:dyDescent="0.25">
      <c r="B219" s="35" t="s">
        <v>122</v>
      </c>
      <c r="C219" s="41">
        <v>18869</v>
      </c>
      <c r="D219" s="33">
        <f t="shared" si="15"/>
        <v>2.0773600216391668E-2</v>
      </c>
      <c r="E219" s="41">
        <v>8178</v>
      </c>
      <c r="F219" s="33">
        <f t="shared" si="16"/>
        <v>5.9875583203732506E-2</v>
      </c>
      <c r="G219" s="41">
        <v>9917</v>
      </c>
      <c r="H219" s="33">
        <f t="shared" si="17"/>
        <v>-2.7152051488334673E-3</v>
      </c>
    </row>
    <row r="220" spans="2:8" ht="14.25" customHeight="1" thickBot="1" x14ac:dyDescent="0.25">
      <c r="B220" s="30" t="s">
        <v>127</v>
      </c>
      <c r="C220" s="41">
        <v>18739</v>
      </c>
      <c r="D220" s="33">
        <f t="shared" si="15"/>
        <v>-5.3336177929489575E-4</v>
      </c>
      <c r="E220" s="41">
        <v>8120</v>
      </c>
      <c r="F220" s="33">
        <f t="shared" si="16"/>
        <v>2.693815606424687E-2</v>
      </c>
      <c r="G220" s="41">
        <v>9858</v>
      </c>
      <c r="H220" s="33">
        <f t="shared" si="17"/>
        <v>-1.2026458208057728E-2</v>
      </c>
    </row>
    <row r="221" spans="2:8" ht="14.25" customHeight="1" thickBot="1" x14ac:dyDescent="0.25">
      <c r="B221" s="31" t="s">
        <v>128</v>
      </c>
      <c r="C221" s="41">
        <v>13135</v>
      </c>
      <c r="D221" s="33">
        <f t="shared" si="15"/>
        <v>-1.5441121355220747E-2</v>
      </c>
      <c r="E221" s="41">
        <v>5670</v>
      </c>
      <c r="F221" s="33">
        <f t="shared" si="16"/>
        <v>-2.1739130434782608E-2</v>
      </c>
      <c r="G221" s="41">
        <v>7040</v>
      </c>
      <c r="H221" s="33">
        <f t="shared" si="17"/>
        <v>2.788728281500949E-2</v>
      </c>
    </row>
    <row r="222" spans="2:8" ht="13.5" customHeight="1" thickBot="1" x14ac:dyDescent="0.25">
      <c r="B222" s="32" t="s">
        <v>130</v>
      </c>
      <c r="C222" s="43">
        <v>16616</v>
      </c>
      <c r="D222" s="34">
        <f t="shared" si="15"/>
        <v>-5.1381593971226304E-2</v>
      </c>
      <c r="E222" s="43">
        <v>7257</v>
      </c>
      <c r="F222" s="34">
        <f t="shared" si="16"/>
        <v>-2.6950925181013677E-2</v>
      </c>
      <c r="G222" s="43">
        <v>8862</v>
      </c>
      <c r="H222" s="34">
        <f t="shared" si="17"/>
        <v>-4.4322225816887738E-2</v>
      </c>
    </row>
    <row r="223" spans="2:8" ht="13.5" customHeight="1" thickBot="1" x14ac:dyDescent="0.25">
      <c r="B223" s="35" t="s">
        <v>131</v>
      </c>
      <c r="C223" s="41">
        <v>16688</v>
      </c>
      <c r="D223" s="33">
        <v>-0.11558641157454025</v>
      </c>
      <c r="E223" s="41">
        <v>6971</v>
      </c>
      <c r="F223" s="33">
        <v>-0.14759109806798729</v>
      </c>
      <c r="G223" s="41">
        <v>9081</v>
      </c>
      <c r="H223" s="33">
        <v>-8.4299687405465368E-2</v>
      </c>
    </row>
    <row r="224" spans="2:8" ht="13.5" customHeight="1" thickBot="1" x14ac:dyDescent="0.25">
      <c r="B224" s="30" t="s">
        <v>133</v>
      </c>
      <c r="C224" s="41">
        <v>18402</v>
      </c>
      <c r="D224" s="33">
        <v>-1.7983883878542078E-2</v>
      </c>
      <c r="E224" s="41">
        <v>7744</v>
      </c>
      <c r="F224" s="33">
        <v>-4.6305418719211823E-2</v>
      </c>
      <c r="G224" s="41">
        <v>9917</v>
      </c>
      <c r="H224" s="33">
        <v>5.9849868127409209E-3</v>
      </c>
    </row>
    <row r="225" spans="2:8" ht="13.5" customHeight="1" thickBot="1" x14ac:dyDescent="0.25">
      <c r="B225" s="31" t="s">
        <v>135</v>
      </c>
      <c r="C225" s="41">
        <v>12148</v>
      </c>
      <c r="D225" s="33">
        <v>-7.5142748382185001E-2</v>
      </c>
      <c r="E225" s="41">
        <v>4999</v>
      </c>
      <c r="F225" s="33">
        <v>-0.11834215167548501</v>
      </c>
      <c r="G225" s="41">
        <v>6688</v>
      </c>
      <c r="H225" s="33">
        <v>-0.05</v>
      </c>
    </row>
    <row r="226" spans="2:8" ht="13.5" customHeight="1" thickBot="1" x14ac:dyDescent="0.25">
      <c r="B226" s="32" t="s">
        <v>136</v>
      </c>
      <c r="C226" s="43">
        <v>15797</v>
      </c>
      <c r="D226" s="34">
        <v>-4.9289841116995664E-2</v>
      </c>
      <c r="E226" s="43">
        <v>6683</v>
      </c>
      <c r="F226" s="34">
        <v>-7.909604519774012E-2</v>
      </c>
      <c r="G226" s="43">
        <v>8505</v>
      </c>
      <c r="H226" s="34">
        <v>-4.0284360189573459E-2</v>
      </c>
    </row>
    <row r="227" spans="2:8" ht="13.5" customHeight="1" thickBot="1" x14ac:dyDescent="0.25">
      <c r="B227" s="35" t="s">
        <v>138</v>
      </c>
      <c r="C227" s="41">
        <v>17055</v>
      </c>
      <c r="D227" s="33">
        <v>2.1991850431447746E-2</v>
      </c>
      <c r="E227" s="41">
        <v>6732</v>
      </c>
      <c r="F227" s="33">
        <v>-3.4284894563190359E-2</v>
      </c>
      <c r="G227" s="41">
        <v>9612</v>
      </c>
      <c r="H227" s="33">
        <v>5.8473736372646183E-2</v>
      </c>
    </row>
    <row r="228" spans="2:8" ht="13.5" customHeight="1" thickBot="1" x14ac:dyDescent="0.25">
      <c r="B228" s="30" t="s">
        <v>139</v>
      </c>
      <c r="C228" s="41">
        <v>16859</v>
      </c>
      <c r="D228" s="33">
        <v>-8.3849581567220957E-2</v>
      </c>
      <c r="E228" s="41">
        <v>6197</v>
      </c>
      <c r="F228" s="33">
        <v>-0.19976756198347106</v>
      </c>
      <c r="G228" s="41">
        <v>9886</v>
      </c>
      <c r="H228" s="33">
        <v>-3.1259453463749116E-3</v>
      </c>
    </row>
    <row r="229" spans="2:8" ht="13.5" customHeight="1" thickBot="1" x14ac:dyDescent="0.25">
      <c r="B229" s="31" t="s">
        <v>140</v>
      </c>
      <c r="C229" s="41">
        <v>11581</v>
      </c>
      <c r="D229" s="33">
        <v>-4.6674349687191308E-2</v>
      </c>
      <c r="E229" s="41">
        <v>4063</v>
      </c>
      <c r="F229" s="33">
        <v>-0.18723744748949789</v>
      </c>
      <c r="G229" s="41">
        <v>6969</v>
      </c>
      <c r="H229" s="33">
        <v>4.201555023923445E-2</v>
      </c>
    </row>
    <row r="230" spans="2:8" ht="13.5" customHeight="1" thickBot="1" x14ac:dyDescent="0.25">
      <c r="B230" s="32" t="s">
        <v>141</v>
      </c>
      <c r="C230" s="43">
        <v>15259</v>
      </c>
      <c r="D230" s="34">
        <v>-3.4057099449262516E-2</v>
      </c>
      <c r="E230" s="43">
        <v>5338</v>
      </c>
      <c r="F230" s="34">
        <v>-0.20125692054466557</v>
      </c>
      <c r="G230" s="43">
        <v>9199</v>
      </c>
      <c r="H230" s="34">
        <v>8.159905937683716E-2</v>
      </c>
    </row>
    <row r="231" spans="2:8" ht="13.5" customHeight="1" thickBot="1" x14ac:dyDescent="0.25">
      <c r="B231" s="35" t="s">
        <v>144</v>
      </c>
      <c r="C231" s="41">
        <v>15907</v>
      </c>
      <c r="D231" s="33">
        <v>-6.7311638815596597E-2</v>
      </c>
      <c r="E231" s="41">
        <v>5371</v>
      </c>
      <c r="F231" s="33">
        <v>-0.20216874628639334</v>
      </c>
      <c r="G231" s="41">
        <v>9719</v>
      </c>
      <c r="H231" s="33">
        <v>1.1131918435289222E-2</v>
      </c>
    </row>
    <row r="232" spans="2:8" ht="13.5" customHeight="1" thickBot="1" x14ac:dyDescent="0.25">
      <c r="B232" s="30" t="s">
        <v>145</v>
      </c>
      <c r="C232" s="41">
        <v>17152</v>
      </c>
      <c r="D232" s="33">
        <v>1.7379441247998104E-2</v>
      </c>
      <c r="E232" s="41">
        <v>5672</v>
      </c>
      <c r="F232" s="33">
        <v>-8.4718412134903984E-2</v>
      </c>
      <c r="G232" s="41">
        <v>10491</v>
      </c>
      <c r="H232" s="33">
        <v>6.1197653247015982E-2</v>
      </c>
    </row>
    <row r="233" spans="2:8" ht="13.5" customHeight="1" thickBot="1" x14ac:dyDescent="0.25">
      <c r="B233" s="31" t="s">
        <v>146</v>
      </c>
      <c r="C233" s="41">
        <v>11547</v>
      </c>
      <c r="D233" s="33">
        <v>-2.9358431914342457E-3</v>
      </c>
      <c r="E233" s="41">
        <v>3404</v>
      </c>
      <c r="F233" s="33">
        <v>-0.16219542210189516</v>
      </c>
      <c r="G233" s="41">
        <v>7518</v>
      </c>
      <c r="H233" s="33">
        <v>7.8777442961687469E-2</v>
      </c>
    </row>
    <row r="234" spans="2:8" ht="13.5" customHeight="1" thickBot="1" x14ac:dyDescent="0.25">
      <c r="B234" s="32" t="s">
        <v>155</v>
      </c>
      <c r="C234" s="43">
        <v>15065</v>
      </c>
      <c r="D234" s="34">
        <v>-1.2713808244314831E-2</v>
      </c>
      <c r="E234" s="43">
        <v>4498</v>
      </c>
      <c r="F234" s="34">
        <v>-0.15736230798051704</v>
      </c>
      <c r="G234" s="43">
        <v>9557</v>
      </c>
      <c r="H234" s="34">
        <v>3.8917273616697466E-2</v>
      </c>
    </row>
    <row r="235" spans="2:8" ht="13.5" customHeight="1" thickBot="1" x14ac:dyDescent="0.25">
      <c r="B235" s="35" t="s">
        <v>158</v>
      </c>
      <c r="C235" s="105">
        <v>15544</v>
      </c>
      <c r="D235" s="33">
        <v>-2.2820142075815678E-2</v>
      </c>
      <c r="E235" s="105">
        <v>4351</v>
      </c>
      <c r="F235" s="33">
        <v>-0.18990876931670081</v>
      </c>
      <c r="G235" s="105">
        <v>10304</v>
      </c>
      <c r="H235" s="33">
        <v>6.0191377713756558E-2</v>
      </c>
    </row>
    <row r="236" spans="2:8" ht="13.5" customHeight="1" thickBot="1" x14ac:dyDescent="0.25">
      <c r="B236" s="35" t="s">
        <v>159</v>
      </c>
      <c r="C236" s="105">
        <v>14677</v>
      </c>
      <c r="D236" s="33">
        <v>-0.14429804104477612</v>
      </c>
      <c r="E236" s="105">
        <v>3812</v>
      </c>
      <c r="F236" s="33">
        <v>-0.32792665726375175</v>
      </c>
      <c r="G236" s="105">
        <v>9896</v>
      </c>
      <c r="H236" s="33">
        <v>-5.67152797636069E-2</v>
      </c>
    </row>
    <row r="237" spans="2:8" ht="13.5" customHeight="1" thickBot="1" x14ac:dyDescent="0.25">
      <c r="B237" s="35" t="s">
        <v>161</v>
      </c>
      <c r="C237" s="105">
        <v>10173</v>
      </c>
      <c r="D237" s="33">
        <v>-0.1189919459599896</v>
      </c>
      <c r="E237" s="105">
        <v>2527</v>
      </c>
      <c r="F237" s="33">
        <v>-0.25763807285546414</v>
      </c>
      <c r="G237" s="105">
        <v>6957</v>
      </c>
      <c r="H237" s="33">
        <v>-7.4620909816440539E-2</v>
      </c>
    </row>
    <row r="238" spans="2:8" ht="13.5" customHeight="1" thickBot="1" x14ac:dyDescent="0.25">
      <c r="B238" s="32" t="s">
        <v>163</v>
      </c>
      <c r="C238" s="43">
        <v>13612</v>
      </c>
      <c r="D238" s="34">
        <v>-9.6448722203783602E-2</v>
      </c>
      <c r="E238" s="43">
        <v>3503</v>
      </c>
      <c r="F238" s="34">
        <v>-0.22120942641173855</v>
      </c>
      <c r="G238" s="43">
        <v>9310</v>
      </c>
      <c r="H238" s="34">
        <v>-2.584493041749503E-2</v>
      </c>
    </row>
    <row r="239" spans="2:8" ht="13.5" customHeight="1" thickBot="1" x14ac:dyDescent="0.25">
      <c r="B239" s="35" t="s">
        <v>168</v>
      </c>
      <c r="C239" s="105">
        <v>9665</v>
      </c>
      <c r="D239" s="33">
        <v>-0.37821667524446734</v>
      </c>
      <c r="E239" s="105">
        <v>2392</v>
      </c>
      <c r="F239" s="33">
        <v>-0.45024132383360149</v>
      </c>
      <c r="G239" s="105">
        <v>6896</v>
      </c>
      <c r="H239" s="33">
        <v>-0.33074534161490682</v>
      </c>
    </row>
    <row r="240" spans="2:8" ht="13.5" customHeight="1" thickBot="1" x14ac:dyDescent="0.25">
      <c r="B240" s="35" t="s">
        <v>169</v>
      </c>
      <c r="C240" s="105">
        <v>1383</v>
      </c>
      <c r="D240" s="33">
        <v>-0.90577093411460108</v>
      </c>
      <c r="E240" s="105">
        <v>300</v>
      </c>
      <c r="F240" s="33">
        <v>-0.92130115424973769</v>
      </c>
      <c r="G240" s="105">
        <v>1013</v>
      </c>
      <c r="H240" s="33">
        <v>-0.89763540824575583</v>
      </c>
    </row>
    <row r="241" spans="2:8" ht="13.5" customHeight="1" thickBot="1" x14ac:dyDescent="0.25">
      <c r="B241" s="35" t="s">
        <v>170</v>
      </c>
      <c r="C241" s="105">
        <v>7096</v>
      </c>
      <c r="D241" s="33">
        <v>-0.30246731544283889</v>
      </c>
      <c r="E241" s="105">
        <v>1564</v>
      </c>
      <c r="F241" s="33">
        <v>-0.38108428967154728</v>
      </c>
      <c r="G241" s="105">
        <v>5190</v>
      </c>
      <c r="H241" s="33">
        <v>-0.2539887882708064</v>
      </c>
    </row>
    <row r="242" spans="2:8" ht="13.5" customHeight="1" thickBot="1" x14ac:dyDescent="0.25">
      <c r="B242" s="32" t="s">
        <v>171</v>
      </c>
      <c r="C242" s="43">
        <v>11262</v>
      </c>
      <c r="D242" s="34">
        <v>-0.17264178665883045</v>
      </c>
      <c r="E242" s="43">
        <v>2659</v>
      </c>
      <c r="F242" s="34">
        <v>-0.24093634027976021</v>
      </c>
      <c r="G242" s="43">
        <v>8046</v>
      </c>
      <c r="H242" s="34">
        <v>-0.13576799140708914</v>
      </c>
    </row>
    <row r="243" spans="2:8" ht="13.5" customHeight="1" thickBot="1" x14ac:dyDescent="0.25">
      <c r="B243" s="35" t="s">
        <v>173</v>
      </c>
      <c r="C243" s="105">
        <v>10965</v>
      </c>
      <c r="D243" s="33">
        <v>0.13409208484221419</v>
      </c>
      <c r="E243" s="105">
        <v>2548</v>
      </c>
      <c r="F243" s="33">
        <v>6.5217391304347824E-2</v>
      </c>
      <c r="G243" s="105">
        <v>7866</v>
      </c>
      <c r="H243" s="33">
        <v>0.14008120649651973</v>
      </c>
    </row>
    <row r="244" spans="2:8" ht="13.5" customHeight="1" x14ac:dyDescent="0.2">
      <c r="B244" s="35" t="s">
        <v>231</v>
      </c>
      <c r="C244" s="105">
        <v>11574</v>
      </c>
      <c r="D244" s="104">
        <v>7.3689999999999998</v>
      </c>
      <c r="E244" s="105">
        <v>2849</v>
      </c>
      <c r="F244" s="104">
        <v>8.4969999999999999</v>
      </c>
      <c r="G244" s="105">
        <v>8031</v>
      </c>
      <c r="H244" s="104">
        <v>6.9279999999999999</v>
      </c>
    </row>
    <row r="245" spans="2:8" ht="13.5" customHeight="1" x14ac:dyDescent="0.2">
      <c r="B245" s="35" t="s">
        <v>238</v>
      </c>
      <c r="C245" s="105">
        <v>8659</v>
      </c>
      <c r="D245" s="104">
        <v>0.22</v>
      </c>
      <c r="E245" s="105">
        <v>2203</v>
      </c>
      <c r="F245" s="104">
        <v>0.40899999999999997</v>
      </c>
      <c r="G245" s="105">
        <v>5999</v>
      </c>
      <c r="H245" s="104">
        <v>0.156</v>
      </c>
    </row>
    <row r="246" spans="2:8" ht="13.5" customHeight="1" thickBot="1" x14ac:dyDescent="0.25">
      <c r="B246" s="32" t="s">
        <v>239</v>
      </c>
      <c r="C246" s="43">
        <v>10161</v>
      </c>
      <c r="D246" s="34">
        <v>-9.8000000000000004E-2</v>
      </c>
      <c r="E246" s="43">
        <v>2503</v>
      </c>
      <c r="F246" s="34">
        <v>-5.8999999999999997E-2</v>
      </c>
      <c r="G246" s="43">
        <v>7097</v>
      </c>
      <c r="H246" s="34">
        <v>-0.11799999999999999</v>
      </c>
    </row>
    <row r="247" spans="2:8" ht="13.5" customHeight="1" thickBot="1" x14ac:dyDescent="0.25">
      <c r="B247" s="35" t="s">
        <v>240</v>
      </c>
      <c r="C247" s="105">
        <v>11072</v>
      </c>
      <c r="D247" s="33">
        <v>9.7583219334245325E-3</v>
      </c>
      <c r="E247" s="105">
        <v>2755</v>
      </c>
      <c r="F247" s="104">
        <v>8.1240188383045531E-2</v>
      </c>
      <c r="G247" s="105">
        <v>7625</v>
      </c>
      <c r="H247" s="104">
        <v>-3.0638189677091279E-2</v>
      </c>
    </row>
    <row r="248" spans="2:8" ht="13.5" customHeight="1" x14ac:dyDescent="0.2">
      <c r="B248" s="35" t="s">
        <v>244</v>
      </c>
      <c r="C248" s="105">
        <v>10816</v>
      </c>
      <c r="D248" s="104">
        <v>-6.5491619146362534E-2</v>
      </c>
      <c r="E248" s="105">
        <v>2377</v>
      </c>
      <c r="F248" s="104">
        <v>-0.16567216567216567</v>
      </c>
      <c r="G248" s="105">
        <v>7871</v>
      </c>
      <c r="H248" s="104">
        <v>-1.9922799153281035E-2</v>
      </c>
    </row>
    <row r="249" spans="2:8" ht="13.5" customHeight="1" x14ac:dyDescent="0.2">
      <c r="B249" s="35" t="s">
        <v>247</v>
      </c>
      <c r="C249" s="105">
        <v>7397</v>
      </c>
      <c r="D249" s="104">
        <v>-0.14574431227624438</v>
      </c>
      <c r="E249" s="105">
        <v>1530</v>
      </c>
      <c r="F249" s="104">
        <v>-0.30549251021334545</v>
      </c>
      <c r="G249" s="105">
        <v>5455</v>
      </c>
      <c r="H249" s="104">
        <v>-9.0681780296716114E-2</v>
      </c>
    </row>
    <row r="250" spans="2:8" ht="13.5" customHeight="1" thickBot="1" x14ac:dyDescent="0.25">
      <c r="B250" s="32" t="s">
        <v>253</v>
      </c>
      <c r="C250" s="43">
        <v>8981</v>
      </c>
      <c r="D250" s="34">
        <v>-0.11613030213561658</v>
      </c>
      <c r="E250" s="43">
        <v>1847</v>
      </c>
      <c r="F250" s="34">
        <v>-0.26208549740311626</v>
      </c>
      <c r="G250" s="43">
        <v>6582</v>
      </c>
      <c r="H250" s="34">
        <v>-7.2565872904043968E-2</v>
      </c>
    </row>
    <row r="251" spans="2:8" ht="13.5" customHeight="1" x14ac:dyDescent="0.2">
      <c r="B251" s="35" t="s">
        <v>261</v>
      </c>
      <c r="C251" s="105">
        <f>+'Lanzamientos practic. total TSJ'!G23</f>
        <v>6579</v>
      </c>
      <c r="D251" s="104">
        <f>+(C251-C247)/C247</f>
        <v>-0.40579841040462428</v>
      </c>
      <c r="E251" s="105">
        <f>+'Lanzamientos E.hipotecaria TSJ'!$G$23</f>
        <v>1308</v>
      </c>
      <c r="F251" s="104">
        <f>+(E251-E247)/E247</f>
        <v>-0.52522686025408349</v>
      </c>
      <c r="G251" s="105">
        <f>+'Lanzamientos L.A.U  TSJ'!G23</f>
        <v>4860</v>
      </c>
      <c r="H251" s="104">
        <f>+(G251-G247)/G247</f>
        <v>-0.36262295081967211</v>
      </c>
    </row>
    <row r="252" spans="2:8" ht="38.25" customHeight="1" x14ac:dyDescent="0.2"/>
    <row r="253" spans="2:8" ht="51" customHeight="1" x14ac:dyDescent="0.2">
      <c r="B253" s="10"/>
      <c r="C253" s="11"/>
      <c r="D253" s="11"/>
      <c r="E253" s="11"/>
      <c r="F253" s="11"/>
    </row>
    <row r="255" spans="2:8" ht="65.099999999999994" customHeight="1" thickBot="1" x14ac:dyDescent="0.25">
      <c r="C255" s="39" t="s">
        <v>40</v>
      </c>
      <c r="D255" s="39" t="s">
        <v>92</v>
      </c>
      <c r="E255" s="39" t="s">
        <v>119</v>
      </c>
      <c r="F255" s="39" t="s">
        <v>118</v>
      </c>
    </row>
    <row r="256" spans="2:8" ht="14.25" customHeight="1" thickBot="1" x14ac:dyDescent="0.25">
      <c r="B256" s="35" t="s">
        <v>4</v>
      </c>
      <c r="C256" s="40">
        <v>5614</v>
      </c>
      <c r="D256" s="40">
        <v>4142</v>
      </c>
      <c r="E256" s="33"/>
      <c r="F256" s="33"/>
    </row>
    <row r="257" spans="2:6" ht="14.25" customHeight="1" thickBot="1" x14ac:dyDescent="0.25">
      <c r="B257" s="30" t="s">
        <v>5</v>
      </c>
      <c r="C257" s="41">
        <v>8316</v>
      </c>
      <c r="D257" s="41">
        <v>4819</v>
      </c>
      <c r="E257" s="33"/>
      <c r="F257" s="33"/>
    </row>
    <row r="258" spans="2:6" ht="14.25" customHeight="1" thickBot="1" x14ac:dyDescent="0.25">
      <c r="B258" s="31" t="s">
        <v>6</v>
      </c>
      <c r="C258" s="41">
        <v>5790</v>
      </c>
      <c r="D258" s="41">
        <v>3489</v>
      </c>
      <c r="E258" s="33"/>
      <c r="F258" s="33"/>
    </row>
    <row r="259" spans="2:6" ht="14.25" customHeight="1" thickBot="1" x14ac:dyDescent="0.25">
      <c r="B259" s="32" t="s">
        <v>27</v>
      </c>
      <c r="C259" s="43">
        <v>7531</v>
      </c>
      <c r="D259" s="43">
        <v>4983</v>
      </c>
      <c r="E259" s="34"/>
      <c r="F259" s="34"/>
    </row>
    <row r="260" spans="2:6" ht="14.25" customHeight="1" thickBot="1" x14ac:dyDescent="0.25">
      <c r="B260" s="35" t="s">
        <v>28</v>
      </c>
      <c r="C260" s="41">
        <v>8855</v>
      </c>
      <c r="D260" s="41">
        <v>5602</v>
      </c>
      <c r="E260" s="33">
        <v>0.57730673316708225</v>
      </c>
      <c r="F260" s="33">
        <v>0.35248672139063253</v>
      </c>
    </row>
    <row r="261" spans="2:6" ht="14.25" customHeight="1" thickBot="1" x14ac:dyDescent="0.25">
      <c r="B261" s="30" t="s">
        <v>30</v>
      </c>
      <c r="C261" s="41">
        <v>9777</v>
      </c>
      <c r="D261" s="41">
        <v>6200</v>
      </c>
      <c r="E261" s="33">
        <v>0.17568542568542569</v>
      </c>
      <c r="F261" s="33">
        <v>0.28657397800373524</v>
      </c>
    </row>
    <row r="262" spans="2:6" ht="14.25" customHeight="1" thickBot="1" x14ac:dyDescent="0.25">
      <c r="B262" s="31" t="s">
        <v>33</v>
      </c>
      <c r="C262" s="41">
        <v>7334</v>
      </c>
      <c r="D262" s="41">
        <v>4631</v>
      </c>
      <c r="E262" s="33">
        <v>0.26666666666666666</v>
      </c>
      <c r="F262" s="33">
        <v>0.32731441673832046</v>
      </c>
    </row>
    <row r="263" spans="2:6" ht="14.25" customHeight="1" thickBot="1" x14ac:dyDescent="0.25">
      <c r="B263" s="32" t="s">
        <v>35</v>
      </c>
      <c r="C263" s="43">
        <v>9456</v>
      </c>
      <c r="D263" s="43">
        <v>6060</v>
      </c>
      <c r="E263" s="34">
        <v>0.25561014473509497</v>
      </c>
      <c r="F263" s="34">
        <v>0.21613485851896447</v>
      </c>
    </row>
    <row r="264" spans="2:6" ht="14.25" customHeight="1" thickBot="1" x14ac:dyDescent="0.25">
      <c r="B264" s="35" t="s">
        <v>37</v>
      </c>
      <c r="C264" s="40">
        <v>11824</v>
      </c>
      <c r="D264" s="40">
        <v>7352</v>
      </c>
      <c r="E264" s="33">
        <v>0.33529079616036139</v>
      </c>
      <c r="F264" s="33">
        <v>0.31238843270260619</v>
      </c>
    </row>
    <row r="265" spans="2:6" ht="14.25" customHeight="1" thickBot="1" x14ac:dyDescent="0.25">
      <c r="B265" s="30" t="s">
        <v>44</v>
      </c>
      <c r="C265" s="41">
        <v>13580</v>
      </c>
      <c r="D265" s="41">
        <v>9604</v>
      </c>
      <c r="E265" s="33">
        <v>0.38897412294159761</v>
      </c>
      <c r="F265" s="33">
        <v>0.54903225806451617</v>
      </c>
    </row>
    <row r="266" spans="2:6" ht="14.25" customHeight="1" thickBot="1" x14ac:dyDescent="0.25">
      <c r="B266" s="31" t="s">
        <v>56</v>
      </c>
      <c r="C266" s="41">
        <v>10011</v>
      </c>
      <c r="D266" s="41">
        <v>6363</v>
      </c>
      <c r="E266" s="33">
        <v>0.36501227161167166</v>
      </c>
      <c r="F266" s="33">
        <v>0.37400129561649753</v>
      </c>
    </row>
    <row r="267" spans="2:6" ht="14.25" customHeight="1" thickBot="1" x14ac:dyDescent="0.25">
      <c r="B267" s="32" t="s">
        <v>58</v>
      </c>
      <c r="C267" s="43">
        <v>13812</v>
      </c>
      <c r="D267" s="43">
        <v>9370</v>
      </c>
      <c r="E267" s="34">
        <v>0.46065989847715738</v>
      </c>
      <c r="F267" s="34">
        <v>0.54620462046204621</v>
      </c>
    </row>
    <row r="268" spans="2:6" ht="14.25" customHeight="1" thickBot="1" x14ac:dyDescent="0.25">
      <c r="B268" s="35" t="s">
        <v>60</v>
      </c>
      <c r="C268" s="41">
        <v>16932</v>
      </c>
      <c r="D268" s="41">
        <v>10523</v>
      </c>
      <c r="E268" s="33">
        <v>0.43200270635994586</v>
      </c>
      <c r="F268" s="33">
        <v>0.43131120783460281</v>
      </c>
    </row>
    <row r="269" spans="2:6" ht="14.25" customHeight="1" thickBot="1" x14ac:dyDescent="0.25">
      <c r="B269" s="30" t="s">
        <v>62</v>
      </c>
      <c r="C269" s="41">
        <v>17376</v>
      </c>
      <c r="D269" s="41">
        <v>12077</v>
      </c>
      <c r="E269" s="33">
        <v>0.27952871870397644</v>
      </c>
      <c r="F269" s="33">
        <v>0.257496876301541</v>
      </c>
    </row>
    <row r="270" spans="2:6" ht="14.25" customHeight="1" thickBot="1" x14ac:dyDescent="0.25">
      <c r="B270" s="31" t="s">
        <v>64</v>
      </c>
      <c r="C270" s="41">
        <v>11502</v>
      </c>
      <c r="D270" s="41">
        <v>7659</v>
      </c>
      <c r="E270" s="33">
        <v>0.14893617021276595</v>
      </c>
      <c r="F270" s="33">
        <v>0.20367751060820369</v>
      </c>
    </row>
    <row r="271" spans="2:6" ht="14.25" customHeight="1" thickBot="1" x14ac:dyDescent="0.25">
      <c r="B271" s="32" t="s">
        <v>71</v>
      </c>
      <c r="C271" s="43">
        <v>16311</v>
      </c>
      <c r="D271" s="43">
        <v>10481</v>
      </c>
      <c r="E271" s="34">
        <v>0.18092962641181581</v>
      </c>
      <c r="F271" s="34">
        <v>0.11856990394877268</v>
      </c>
    </row>
    <row r="272" spans="2:6" ht="14.25" customHeight="1" thickBot="1" x14ac:dyDescent="0.25">
      <c r="B272" s="35" t="s">
        <v>74</v>
      </c>
      <c r="C272" s="40">
        <v>19620</v>
      </c>
      <c r="D272" s="40">
        <v>13130</v>
      </c>
      <c r="E272" s="33">
        <v>0.15875265768958186</v>
      </c>
      <c r="F272" s="33">
        <v>0.24774303905730305</v>
      </c>
    </row>
    <row r="273" spans="2:6" ht="14.25" customHeight="1" thickBot="1" x14ac:dyDescent="0.25">
      <c r="B273" s="30" t="s">
        <v>81</v>
      </c>
      <c r="C273" s="41">
        <v>19815</v>
      </c>
      <c r="D273" s="41">
        <v>13874</v>
      </c>
      <c r="E273" s="33">
        <v>0.14036602209944751</v>
      </c>
      <c r="F273" s="33">
        <v>0.14879523060362673</v>
      </c>
    </row>
    <row r="274" spans="2:6" ht="14.25" customHeight="1" thickBot="1" x14ac:dyDescent="0.25">
      <c r="B274" s="31" t="s">
        <v>87</v>
      </c>
      <c r="C274" s="41">
        <v>12610</v>
      </c>
      <c r="D274" s="41">
        <v>8166</v>
      </c>
      <c r="E274" s="33">
        <v>9.6331072856894448E-2</v>
      </c>
      <c r="F274" s="33">
        <v>6.6196631414022725E-2</v>
      </c>
    </row>
    <row r="275" spans="2:6" ht="14.25" customHeight="1" thickBot="1" x14ac:dyDescent="0.25">
      <c r="B275" s="32" t="s">
        <v>89</v>
      </c>
      <c r="C275" s="43">
        <v>18212</v>
      </c>
      <c r="D275" s="43">
        <v>11238</v>
      </c>
      <c r="E275" s="34">
        <v>0.11654711544356569</v>
      </c>
      <c r="F275" s="34">
        <v>7.222593264001527E-2</v>
      </c>
    </row>
    <row r="276" spans="2:6" ht="14.25" customHeight="1" thickBot="1" x14ac:dyDescent="0.25">
      <c r="B276" s="35" t="s">
        <v>94</v>
      </c>
      <c r="C276" s="41">
        <v>16521</v>
      </c>
      <c r="D276" s="41">
        <v>10074</v>
      </c>
      <c r="E276" s="33">
        <v>-0.15795107033639144</v>
      </c>
      <c r="F276" s="33">
        <v>-0.23274942878903274</v>
      </c>
    </row>
    <row r="277" spans="2:6" ht="14.25" customHeight="1" thickBot="1" x14ac:dyDescent="0.25">
      <c r="B277" s="30" t="s">
        <v>98</v>
      </c>
      <c r="C277" s="41">
        <v>16743</v>
      </c>
      <c r="D277" s="41">
        <v>10683</v>
      </c>
      <c r="E277" s="33">
        <v>-0.15503406510219531</v>
      </c>
      <c r="F277" s="33">
        <v>-0.22999855845466341</v>
      </c>
    </row>
    <row r="278" spans="2:6" ht="14.25" customHeight="1" thickBot="1" x14ac:dyDescent="0.25">
      <c r="B278" s="31" t="s">
        <v>101</v>
      </c>
      <c r="C278" s="41">
        <v>14076</v>
      </c>
      <c r="D278" s="41">
        <v>7364</v>
      </c>
      <c r="E278" s="44">
        <v>-5.1546391752577319E-3</v>
      </c>
      <c r="F278" s="44">
        <v>-0.2047514082782268</v>
      </c>
    </row>
    <row r="279" spans="2:6" ht="14.25" customHeight="1" thickBot="1" x14ac:dyDescent="0.25">
      <c r="B279" s="32" t="s">
        <v>103</v>
      </c>
      <c r="C279" s="43">
        <v>17842</v>
      </c>
      <c r="D279" s="43">
        <v>11085</v>
      </c>
      <c r="E279" s="45">
        <v>-0.13935866461673621</v>
      </c>
      <c r="F279" s="45">
        <v>-0.10847125823100195</v>
      </c>
    </row>
    <row r="280" spans="2:6" ht="14.25" customHeight="1" thickBot="1" x14ac:dyDescent="0.25">
      <c r="B280" s="35" t="s">
        <v>105</v>
      </c>
      <c r="C280" s="40">
        <v>18412</v>
      </c>
      <c r="D280" s="40">
        <v>12018</v>
      </c>
      <c r="E280" s="44">
        <v>-8.5951213606924523E-3</v>
      </c>
      <c r="F280" s="44">
        <v>8.3184435179670432E-2</v>
      </c>
    </row>
    <row r="281" spans="2:6" ht="14.25" customHeight="1" thickBot="1" x14ac:dyDescent="0.25">
      <c r="B281" s="30" t="s">
        <v>112</v>
      </c>
      <c r="C281" s="41">
        <v>18876</v>
      </c>
      <c r="D281" s="41">
        <v>12239</v>
      </c>
      <c r="E281" s="44">
        <v>8.8992414740488562E-3</v>
      </c>
      <c r="F281" s="44">
        <v>3.2949546007675745E-2</v>
      </c>
    </row>
    <row r="282" spans="2:6" ht="14.25" customHeight="1" thickBot="1" x14ac:dyDescent="0.25">
      <c r="B282" s="31" t="s">
        <v>116</v>
      </c>
      <c r="C282" s="41">
        <v>13342</v>
      </c>
      <c r="D282" s="41">
        <v>8851</v>
      </c>
      <c r="E282" s="33">
        <v>-5.2145495879511228E-2</v>
      </c>
      <c r="F282" s="33">
        <v>0.20192829983704508</v>
      </c>
    </row>
    <row r="283" spans="2:6" ht="14.25" customHeight="1" thickBot="1" x14ac:dyDescent="0.25">
      <c r="B283" s="32" t="s">
        <v>120</v>
      </c>
      <c r="C283" s="43">
        <v>18603</v>
      </c>
      <c r="D283" s="43">
        <v>12190</v>
      </c>
      <c r="E283" s="34">
        <v>4.2652169039345364E-2</v>
      </c>
      <c r="F283" s="34">
        <v>9.9684258006314835E-2</v>
      </c>
    </row>
    <row r="284" spans="2:6" ht="14.25" customHeight="1" thickBot="1" x14ac:dyDescent="0.25">
      <c r="B284" s="35" t="s">
        <v>122</v>
      </c>
      <c r="C284" s="41">
        <v>19261</v>
      </c>
      <c r="D284" s="41">
        <v>11907</v>
      </c>
      <c r="E284" s="33">
        <v>4.6111231805344342E-2</v>
      </c>
      <c r="F284" s="33">
        <v>-9.2361457813280087E-3</v>
      </c>
    </row>
    <row r="285" spans="2:6" ht="14.25" customHeight="1" thickBot="1" x14ac:dyDescent="0.25">
      <c r="B285" s="30" t="s">
        <v>127</v>
      </c>
      <c r="C285" s="41">
        <v>18378</v>
      </c>
      <c r="D285" s="41">
        <v>11948</v>
      </c>
      <c r="E285" s="33">
        <v>-2.6382708200890018E-2</v>
      </c>
      <c r="F285" s="33">
        <v>-2.3776452324536318E-2</v>
      </c>
    </row>
    <row r="286" spans="2:6" ht="14.25" customHeight="1" thickBot="1" x14ac:dyDescent="0.25">
      <c r="B286" s="31" t="s">
        <v>128</v>
      </c>
      <c r="C286" s="41">
        <v>14071</v>
      </c>
      <c r="D286" s="41">
        <v>8064</v>
      </c>
      <c r="E286" s="33">
        <v>5.4639484335182134E-2</v>
      </c>
      <c r="F286" s="33">
        <v>-8.8916506609422657E-2</v>
      </c>
    </row>
    <row r="287" spans="2:6" ht="14.25" customHeight="1" thickBot="1" x14ac:dyDescent="0.25">
      <c r="B287" s="32" t="s">
        <v>130</v>
      </c>
      <c r="C287" s="43">
        <v>17921</v>
      </c>
      <c r="D287" s="43">
        <v>10563</v>
      </c>
      <c r="E287" s="34">
        <v>-3.6660753641885716E-2</v>
      </c>
      <c r="F287" s="34">
        <v>-0.13347005742411813</v>
      </c>
    </row>
    <row r="288" spans="2:6" ht="14.25" customHeight="1" thickBot="1" x14ac:dyDescent="0.25">
      <c r="B288" s="35" t="s">
        <v>131</v>
      </c>
      <c r="C288" s="40">
        <v>17386</v>
      </c>
      <c r="D288" s="40">
        <v>10550</v>
      </c>
      <c r="E288" s="33">
        <v>-9.7346970562276106E-2</v>
      </c>
      <c r="F288" s="33">
        <v>-0.1139665742840346</v>
      </c>
    </row>
    <row r="289" spans="2:6" ht="14.25" customHeight="1" thickBot="1" x14ac:dyDescent="0.25">
      <c r="B289" s="30" t="s">
        <v>133</v>
      </c>
      <c r="C289" s="41">
        <v>19461</v>
      </c>
      <c r="D289" s="41">
        <v>11843</v>
      </c>
      <c r="E289" s="33">
        <v>5.8929154423767546E-2</v>
      </c>
      <c r="F289" s="33">
        <v>-8.7880816873116847E-3</v>
      </c>
    </row>
    <row r="290" spans="2:6" ht="14.25" customHeight="1" thickBot="1" x14ac:dyDescent="0.25">
      <c r="B290" s="31" t="s">
        <v>135</v>
      </c>
      <c r="C290" s="41">
        <v>12918</v>
      </c>
      <c r="D290" s="41">
        <v>7676</v>
      </c>
      <c r="E290" s="33">
        <v>-8.1941581977116054E-2</v>
      </c>
      <c r="F290" s="33">
        <v>-4.8115079365079368E-2</v>
      </c>
    </row>
    <row r="291" spans="2:6" ht="14.25" customHeight="1" thickBot="1" x14ac:dyDescent="0.25">
      <c r="B291" s="32" t="s">
        <v>136</v>
      </c>
      <c r="C291" s="43">
        <v>17265</v>
      </c>
      <c r="D291" s="43">
        <v>10410</v>
      </c>
      <c r="E291" s="34">
        <v>-3.6605100161821329E-2</v>
      </c>
      <c r="F291" s="34">
        <v>-1.4484521442771939E-2</v>
      </c>
    </row>
    <row r="292" spans="2:6" ht="14.25" customHeight="1" thickBot="1" x14ac:dyDescent="0.25">
      <c r="B292" s="35" t="s">
        <v>138</v>
      </c>
      <c r="C292" s="41">
        <v>19926</v>
      </c>
      <c r="D292" s="41">
        <v>11758</v>
      </c>
      <c r="E292" s="33">
        <v>0.14609455884044634</v>
      </c>
      <c r="F292" s="33">
        <v>0.11450236966824645</v>
      </c>
    </row>
    <row r="293" spans="2:6" ht="14.25" customHeight="1" thickBot="1" x14ac:dyDescent="0.25">
      <c r="B293" s="30" t="s">
        <v>139</v>
      </c>
      <c r="C293" s="41">
        <v>19141</v>
      </c>
      <c r="D293" s="41">
        <v>11921</v>
      </c>
      <c r="E293" s="33">
        <v>-1.6443142695647707E-2</v>
      </c>
      <c r="F293" s="33">
        <v>6.5861690450054883E-3</v>
      </c>
    </row>
    <row r="294" spans="2:6" ht="14.25" customHeight="1" thickBot="1" x14ac:dyDescent="0.25">
      <c r="B294" s="31" t="s">
        <v>140</v>
      </c>
      <c r="C294" s="41">
        <v>12840</v>
      </c>
      <c r="D294" s="41">
        <v>8025</v>
      </c>
      <c r="E294" s="33">
        <v>-6.0380863910822107E-3</v>
      </c>
      <c r="F294" s="33">
        <v>4.5466388744137574E-2</v>
      </c>
    </row>
    <row r="295" spans="2:6" ht="14.25" customHeight="1" thickBot="1" x14ac:dyDescent="0.25">
      <c r="B295" s="32" t="s">
        <v>141</v>
      </c>
      <c r="C295" s="43">
        <v>17786</v>
      </c>
      <c r="D295" s="43">
        <v>10220</v>
      </c>
      <c r="E295" s="34">
        <v>3.017665797856936E-2</v>
      </c>
      <c r="F295" s="34">
        <v>-1.8251681075888569E-2</v>
      </c>
    </row>
    <row r="296" spans="2:6" ht="14.25" customHeight="1" thickBot="1" x14ac:dyDescent="0.25">
      <c r="B296" s="35" t="s">
        <v>144</v>
      </c>
      <c r="C296" s="40">
        <v>18859</v>
      </c>
      <c r="D296" s="40">
        <v>11219</v>
      </c>
      <c r="E296" s="33">
        <v>-5.3548128073873331E-2</v>
      </c>
      <c r="F296" s="33">
        <v>-4.5841129443782956E-2</v>
      </c>
    </row>
    <row r="297" spans="2:6" ht="14.25" customHeight="1" thickBot="1" x14ac:dyDescent="0.25">
      <c r="B297" s="30" t="s">
        <v>145</v>
      </c>
      <c r="C297" s="41">
        <v>20526</v>
      </c>
      <c r="D297" s="41">
        <v>12398</v>
      </c>
      <c r="E297" s="33">
        <v>7.2357766051930408E-2</v>
      </c>
      <c r="F297" s="33">
        <v>4.0013421692811003E-2</v>
      </c>
    </row>
    <row r="298" spans="2:6" ht="14.25" customHeight="1" thickBot="1" x14ac:dyDescent="0.25">
      <c r="B298" s="31" t="s">
        <v>146</v>
      </c>
      <c r="C298" s="41">
        <v>13446</v>
      </c>
      <c r="D298" s="41">
        <v>7894</v>
      </c>
      <c r="E298" s="33">
        <v>4.7196261682242988E-2</v>
      </c>
      <c r="F298" s="33">
        <v>-1.632398753894081E-2</v>
      </c>
    </row>
    <row r="299" spans="2:6" ht="14.25" customHeight="1" thickBot="1" x14ac:dyDescent="0.25">
      <c r="B299" s="32" t="s">
        <v>155</v>
      </c>
      <c r="C299" s="43">
        <v>19192</v>
      </c>
      <c r="D299" s="43">
        <v>11487</v>
      </c>
      <c r="E299" s="34">
        <v>7.9050938940739904E-2</v>
      </c>
      <c r="F299" s="34">
        <v>0.12397260273972603</v>
      </c>
    </row>
    <row r="300" spans="2:6" ht="14.25" customHeight="1" thickBot="1" x14ac:dyDescent="0.25">
      <c r="B300" s="35" t="s">
        <v>158</v>
      </c>
      <c r="C300" s="105">
        <v>19913</v>
      </c>
      <c r="D300" s="105">
        <v>11625</v>
      </c>
      <c r="E300" s="33">
        <v>5.5888435229863725E-2</v>
      </c>
      <c r="F300" s="33">
        <v>3.618860861039308E-2</v>
      </c>
    </row>
    <row r="301" spans="2:6" ht="14.25" customHeight="1" thickBot="1" x14ac:dyDescent="0.25">
      <c r="B301" s="35" t="s">
        <v>159</v>
      </c>
      <c r="C301" s="105">
        <v>18594</v>
      </c>
      <c r="D301" s="105">
        <v>10894</v>
      </c>
      <c r="E301" s="33">
        <v>-9.4124524992692193E-2</v>
      </c>
      <c r="F301" s="33">
        <v>-0.12130988869172447</v>
      </c>
    </row>
    <row r="302" spans="2:6" ht="14.25" customHeight="1" thickBot="1" x14ac:dyDescent="0.25">
      <c r="B302" s="35" t="s">
        <v>161</v>
      </c>
      <c r="C302" s="105">
        <v>12715</v>
      </c>
      <c r="D302" s="105">
        <v>7165</v>
      </c>
      <c r="E302" s="33">
        <v>-5.4365610590510191E-2</v>
      </c>
      <c r="F302" s="33">
        <v>-9.2348619204459081E-2</v>
      </c>
    </row>
    <row r="303" spans="2:6" ht="14.25" customHeight="1" thickBot="1" x14ac:dyDescent="0.25">
      <c r="B303" s="32" t="s">
        <v>163</v>
      </c>
      <c r="C303" s="43">
        <v>17025</v>
      </c>
      <c r="D303" s="43">
        <v>9823</v>
      </c>
      <c r="E303" s="34">
        <v>-0.11291162984576907</v>
      </c>
      <c r="F303" s="34">
        <v>-0.14485940628536606</v>
      </c>
    </row>
    <row r="304" spans="2:6" ht="14.25" customHeight="1" thickBot="1" x14ac:dyDescent="0.25">
      <c r="B304" s="35" t="s">
        <v>168</v>
      </c>
      <c r="C304" s="105">
        <v>14586</v>
      </c>
      <c r="D304" s="105">
        <v>7959</v>
      </c>
      <c r="E304" s="33">
        <v>-0.26751368452769547</v>
      </c>
      <c r="F304" s="33">
        <v>-0.3153548387096774</v>
      </c>
    </row>
    <row r="305" spans="2:6" ht="14.25" customHeight="1" thickBot="1" x14ac:dyDescent="0.25">
      <c r="B305" s="35" t="s">
        <v>169</v>
      </c>
      <c r="C305" s="105">
        <v>6953</v>
      </c>
      <c r="D305" s="105">
        <v>947</v>
      </c>
      <c r="E305" s="33">
        <v>-0.62606217059266434</v>
      </c>
      <c r="F305" s="33">
        <v>-0.91307141545805026</v>
      </c>
    </row>
    <row r="306" spans="2:6" ht="14.25" customHeight="1" thickBot="1" x14ac:dyDescent="0.25">
      <c r="B306" s="35" t="s">
        <v>170</v>
      </c>
      <c r="C306" s="105">
        <v>14117</v>
      </c>
      <c r="D306" s="105">
        <v>6226</v>
      </c>
      <c r="E306" s="33">
        <v>0.11026346834447504</v>
      </c>
      <c r="F306" s="33">
        <v>-0.13105373342637822</v>
      </c>
    </row>
    <row r="307" spans="2:6" ht="14.25" customHeight="1" thickBot="1" x14ac:dyDescent="0.25">
      <c r="B307" s="32" t="s">
        <v>171</v>
      </c>
      <c r="C307" s="43">
        <v>18255</v>
      </c>
      <c r="D307" s="43">
        <v>10158</v>
      </c>
      <c r="E307" s="34">
        <v>7.2246696035242294E-2</v>
      </c>
      <c r="F307" s="34">
        <v>3.4103634327598491E-2</v>
      </c>
    </row>
    <row r="308" spans="2:6" ht="14.25" customHeight="1" thickBot="1" x14ac:dyDescent="0.25">
      <c r="B308" s="35" t="s">
        <v>173</v>
      </c>
      <c r="C308" s="105">
        <v>18131</v>
      </c>
      <c r="D308" s="105">
        <v>8936</v>
      </c>
      <c r="E308" s="33">
        <v>0.24304127245303717</v>
      </c>
      <c r="F308" s="33">
        <v>0.12275411483854756</v>
      </c>
    </row>
    <row r="309" spans="2:6" ht="14.25" customHeight="1" x14ac:dyDescent="0.2">
      <c r="B309" s="35" t="s">
        <v>231</v>
      </c>
      <c r="C309" s="105">
        <v>18598</v>
      </c>
      <c r="D309" s="105">
        <v>9275</v>
      </c>
      <c r="E309" s="104">
        <v>1.675</v>
      </c>
      <c r="F309" s="104">
        <v>8.7940000000000005</v>
      </c>
    </row>
    <row r="310" spans="2:6" ht="14.25" customHeight="1" x14ac:dyDescent="0.2">
      <c r="B310" s="35" t="s">
        <v>238</v>
      </c>
      <c r="C310" s="105">
        <v>12390</v>
      </c>
      <c r="D310" s="105">
        <v>5973</v>
      </c>
      <c r="E310" s="104">
        <v>-0.122</v>
      </c>
      <c r="F310" s="104">
        <v>-4.1000000000000002E-2</v>
      </c>
    </row>
    <row r="311" spans="2:6" ht="14.25" customHeight="1" thickBot="1" x14ac:dyDescent="0.25">
      <c r="B311" s="32" t="s">
        <v>239</v>
      </c>
      <c r="C311" s="43">
        <v>16187</v>
      </c>
      <c r="D311" s="43">
        <v>8045</v>
      </c>
      <c r="E311" s="34">
        <v>-0.113</v>
      </c>
      <c r="F311" s="34">
        <v>-0.20799999999999999</v>
      </c>
    </row>
    <row r="312" spans="2:6" ht="14.25" customHeight="1" x14ac:dyDescent="0.2">
      <c r="B312" s="35" t="s">
        <v>240</v>
      </c>
      <c r="C312" s="105">
        <v>19257</v>
      </c>
      <c r="D312" s="105">
        <v>9013</v>
      </c>
      <c r="E312" s="104">
        <v>6.2103579504715678E-2</v>
      </c>
      <c r="F312" s="104">
        <v>8.6168307967770807E-3</v>
      </c>
    </row>
    <row r="313" spans="2:6" ht="14.25" customHeight="1" x14ac:dyDescent="0.2">
      <c r="B313" s="35" t="s">
        <v>244</v>
      </c>
      <c r="C313" s="105">
        <v>17134</v>
      </c>
      <c r="D313" s="105">
        <v>9185</v>
      </c>
      <c r="E313" s="104">
        <v>-7.8718141735670502E-2</v>
      </c>
      <c r="F313" s="104">
        <v>-9.7035040431266845E-3</v>
      </c>
    </row>
    <row r="314" spans="2:6" ht="14.25" customHeight="1" x14ac:dyDescent="0.2">
      <c r="B314" s="35" t="s">
        <v>247</v>
      </c>
      <c r="C314" s="105">
        <v>11425</v>
      </c>
      <c r="D314" s="105">
        <v>5791</v>
      </c>
      <c r="E314" s="104">
        <v>-7.7885391444713473E-2</v>
      </c>
      <c r="F314" s="104">
        <v>-3.0470450359953122E-2</v>
      </c>
    </row>
    <row r="315" spans="2:6" ht="14.25" customHeight="1" thickBot="1" x14ac:dyDescent="0.25">
      <c r="B315" s="32" t="s">
        <v>253</v>
      </c>
      <c r="C315" s="43">
        <v>15536</v>
      </c>
      <c r="D315" s="43">
        <v>7713</v>
      </c>
      <c r="E315" s="34">
        <v>-4.0217458454315194E-2</v>
      </c>
      <c r="F315" s="34">
        <v>-4.126786824114357E-2</v>
      </c>
    </row>
    <row r="316" spans="2:6" ht="14.25" customHeight="1" x14ac:dyDescent="0.2">
      <c r="B316" s="35" t="s">
        <v>261</v>
      </c>
      <c r="C316" s="105">
        <f>+'Lanzamientos SC recibidos TSJ'!AE23</f>
        <v>12736</v>
      </c>
      <c r="D316" s="105">
        <f>+'Lanzamientos con Cump ptivo TSJ'!AE23</f>
        <v>5931</v>
      </c>
      <c r="E316" s="104">
        <f>+(C316-C312)/C312</f>
        <v>-0.3386301085319624</v>
      </c>
      <c r="F316" s="104">
        <f>+(D316-D312)/D312</f>
        <v>-0.34195051592144682</v>
      </c>
    </row>
    <row r="317" spans="2:6" ht="14.25" customHeight="1" x14ac:dyDescent="0.2">
      <c r="B317" s="21"/>
      <c r="C317" s="105"/>
      <c r="D317" s="105"/>
      <c r="E317" s="104"/>
      <c r="F317" s="104"/>
    </row>
    <row r="318" spans="2:6" ht="11.25" customHeight="1" x14ac:dyDescent="0.2">
      <c r="B318" s="21"/>
      <c r="C318" s="18"/>
      <c r="D318" s="23"/>
      <c r="E318" s="18"/>
      <c r="F318" s="23"/>
    </row>
    <row r="319" spans="2:6" x14ac:dyDescent="0.2">
      <c r="B319" s="24" t="s">
        <v>106</v>
      </c>
    </row>
    <row r="320" spans="2:6" x14ac:dyDescent="0.2">
      <c r="B320" s="24" t="s">
        <v>129</v>
      </c>
    </row>
    <row r="322" spans="2:7" x14ac:dyDescent="0.2">
      <c r="B322" s="25" t="s">
        <v>15</v>
      </c>
      <c r="C322" s="26"/>
      <c r="D322" s="26"/>
      <c r="E322" s="26"/>
      <c r="F322" s="26"/>
      <c r="G322" s="27"/>
    </row>
    <row r="323" spans="2:7" x14ac:dyDescent="0.2">
      <c r="B323" s="25" t="s">
        <v>16</v>
      </c>
      <c r="C323" s="26"/>
      <c r="D323" s="26"/>
      <c r="E323" s="26"/>
      <c r="F323" s="26"/>
      <c r="G323" s="27"/>
    </row>
  </sheetData>
  <mergeCells count="1">
    <mergeCell ref="L73:O73"/>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87" max="11"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Q60"/>
  <sheetViews>
    <sheetView zoomScale="110" zoomScaleNormal="110" workbookViewId="0"/>
  </sheetViews>
  <sheetFormatPr baseColWidth="10" defaultRowHeight="12.75" x14ac:dyDescent="0.2"/>
  <cols>
    <col min="2" max="2" width="32.85546875" bestFit="1" customWidth="1"/>
    <col min="3" max="16" width="15.85546875" customWidth="1"/>
    <col min="17" max="19" width="15.7109375" customWidth="1"/>
    <col min="20"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A3" s="12"/>
      <c r="B3" s="10"/>
      <c r="C3" s="56"/>
      <c r="D3" s="56"/>
      <c r="E3" s="56"/>
      <c r="F3" s="56"/>
      <c r="G3" s="56"/>
      <c r="H3" s="56"/>
      <c r="I3" s="56"/>
      <c r="J3" s="56"/>
      <c r="K3" s="56"/>
      <c r="L3" s="56"/>
      <c r="M3" s="56"/>
      <c r="N3" s="56"/>
      <c r="O3" s="56"/>
      <c r="P3" s="56"/>
      <c r="Q3" s="56"/>
    </row>
    <row r="4" spans="1:17" ht="15" x14ac:dyDescent="0.2">
      <c r="A4" s="12"/>
      <c r="C4" s="56"/>
      <c r="D4" s="56"/>
      <c r="E4" s="56"/>
      <c r="F4" s="56"/>
      <c r="G4" s="56"/>
      <c r="H4" s="56"/>
      <c r="I4" s="56"/>
      <c r="J4" s="56"/>
      <c r="K4" s="56"/>
      <c r="L4" s="56"/>
      <c r="M4" s="56"/>
      <c r="N4" s="56"/>
      <c r="O4" s="56"/>
      <c r="P4" s="56"/>
      <c r="Q4" s="56"/>
    </row>
    <row r="5" spans="1:17" ht="18.75" customHeight="1" x14ac:dyDescent="0.2">
      <c r="A5" s="12"/>
      <c r="B5" s="12"/>
      <c r="C5" s="12"/>
      <c r="D5" s="12"/>
      <c r="E5" s="12"/>
      <c r="F5" s="12"/>
      <c r="G5" s="12"/>
      <c r="H5" s="12"/>
      <c r="I5" s="12"/>
      <c r="J5" s="12"/>
      <c r="K5" s="12"/>
      <c r="L5" s="12"/>
      <c r="M5" s="12"/>
      <c r="N5" s="12"/>
      <c r="O5" s="12"/>
      <c r="P5" s="12"/>
      <c r="Q5" s="12"/>
    </row>
    <row r="6" spans="1:17" ht="75" customHeight="1" x14ac:dyDescent="0.2">
      <c r="A6" s="12"/>
      <c r="B6" s="100"/>
      <c r="C6" s="39" t="s">
        <v>251</v>
      </c>
      <c r="D6" s="39" t="s">
        <v>250</v>
      </c>
      <c r="E6" s="39" t="s">
        <v>222</v>
      </c>
      <c r="F6" s="39" t="s">
        <v>174</v>
      </c>
      <c r="G6" s="39" t="s">
        <v>233</v>
      </c>
      <c r="H6" s="39" t="s">
        <v>235</v>
      </c>
      <c r="I6" s="39" t="s">
        <v>234</v>
      </c>
      <c r="J6" s="39" t="s">
        <v>223</v>
      </c>
      <c r="K6" s="39" t="s">
        <v>224</v>
      </c>
      <c r="L6" s="39" t="s">
        <v>226</v>
      </c>
      <c r="M6" s="39" t="s">
        <v>225</v>
      </c>
      <c r="N6" s="39" t="s">
        <v>252</v>
      </c>
      <c r="O6" s="39" t="s">
        <v>228</v>
      </c>
      <c r="P6" s="39" t="s">
        <v>227</v>
      </c>
    </row>
    <row r="7" spans="1:17" ht="17.100000000000001" customHeight="1" thickBot="1" x14ac:dyDescent="0.25">
      <c r="A7" s="12"/>
      <c r="B7" s="58" t="s">
        <v>178</v>
      </c>
      <c r="C7" s="98">
        <v>183</v>
      </c>
      <c r="D7" s="98">
        <v>0</v>
      </c>
      <c r="E7" s="98">
        <v>18</v>
      </c>
      <c r="F7" s="114">
        <v>201</v>
      </c>
      <c r="G7" s="98">
        <v>728</v>
      </c>
      <c r="H7" s="98">
        <v>588</v>
      </c>
      <c r="I7" s="116">
        <v>188</v>
      </c>
      <c r="J7" s="98">
        <v>4477</v>
      </c>
      <c r="K7" s="98">
        <v>184</v>
      </c>
      <c r="L7" s="98">
        <v>48</v>
      </c>
      <c r="M7" s="98">
        <v>107</v>
      </c>
      <c r="N7" s="98">
        <v>29</v>
      </c>
      <c r="O7" s="98">
        <v>419</v>
      </c>
      <c r="P7" s="98">
        <v>15</v>
      </c>
      <c r="Q7" s="98"/>
    </row>
    <row r="8" spans="1:17" ht="17.100000000000001" customHeight="1" thickBot="1" x14ac:dyDescent="0.25">
      <c r="A8" s="12"/>
      <c r="B8" s="58" t="s">
        <v>187</v>
      </c>
      <c r="C8" s="98">
        <v>60</v>
      </c>
      <c r="D8" s="98">
        <v>0</v>
      </c>
      <c r="E8" s="98">
        <v>5</v>
      </c>
      <c r="F8" s="114">
        <v>65</v>
      </c>
      <c r="G8" s="98">
        <v>476</v>
      </c>
      <c r="H8" s="98">
        <v>620</v>
      </c>
      <c r="I8" s="116">
        <v>195</v>
      </c>
      <c r="J8" s="98">
        <v>7914</v>
      </c>
      <c r="K8" s="98">
        <v>159</v>
      </c>
      <c r="L8" s="98">
        <v>38</v>
      </c>
      <c r="M8" s="98">
        <v>115</v>
      </c>
      <c r="N8" s="98">
        <v>6</v>
      </c>
      <c r="O8" s="98">
        <v>210</v>
      </c>
      <c r="P8" s="98">
        <v>29</v>
      </c>
    </row>
    <row r="9" spans="1:17" ht="17.100000000000001" customHeight="1" thickBot="1" x14ac:dyDescent="0.25">
      <c r="A9" s="12"/>
      <c r="B9" s="58" t="s">
        <v>190</v>
      </c>
      <c r="C9" s="98">
        <v>80</v>
      </c>
      <c r="D9" s="98">
        <v>1</v>
      </c>
      <c r="E9" s="98">
        <v>9</v>
      </c>
      <c r="F9" s="114">
        <v>90</v>
      </c>
      <c r="G9" s="98">
        <v>326</v>
      </c>
      <c r="H9" s="98">
        <v>365</v>
      </c>
      <c r="I9" s="98">
        <v>136</v>
      </c>
      <c r="J9" s="98">
        <v>3525</v>
      </c>
      <c r="K9" s="98">
        <v>51</v>
      </c>
      <c r="L9" s="98">
        <v>15</v>
      </c>
      <c r="M9" s="98">
        <v>33</v>
      </c>
      <c r="N9" s="98">
        <v>3</v>
      </c>
      <c r="O9" s="98">
        <v>260</v>
      </c>
      <c r="P9" s="98">
        <v>17</v>
      </c>
    </row>
    <row r="10" spans="1:17" ht="17.100000000000001" customHeight="1" thickBot="1" x14ac:dyDescent="0.25">
      <c r="A10" s="12"/>
      <c r="B10" s="58" t="s">
        <v>194</v>
      </c>
      <c r="C10" s="98">
        <v>167</v>
      </c>
      <c r="D10" s="98">
        <v>9</v>
      </c>
      <c r="E10" s="98">
        <v>11</v>
      </c>
      <c r="F10" s="114">
        <v>187</v>
      </c>
      <c r="G10" s="98">
        <v>627</v>
      </c>
      <c r="H10" s="98">
        <v>762</v>
      </c>
      <c r="I10" s="98">
        <v>147</v>
      </c>
      <c r="J10" s="98">
        <v>4767</v>
      </c>
      <c r="K10" s="98">
        <v>121</v>
      </c>
      <c r="L10" s="98">
        <v>28</v>
      </c>
      <c r="M10" s="98">
        <v>83</v>
      </c>
      <c r="N10" s="98">
        <v>10</v>
      </c>
      <c r="O10" s="98">
        <v>245</v>
      </c>
      <c r="P10" s="98">
        <v>12</v>
      </c>
    </row>
    <row r="11" spans="1:17" ht="17.100000000000001" customHeight="1" thickBot="1" x14ac:dyDescent="0.25">
      <c r="A11" s="12"/>
      <c r="B11" s="58" t="s">
        <v>196</v>
      </c>
      <c r="C11" s="98">
        <v>27</v>
      </c>
      <c r="D11" s="98">
        <v>39</v>
      </c>
      <c r="E11" s="98">
        <v>8</v>
      </c>
      <c r="F11" s="114">
        <v>74</v>
      </c>
      <c r="G11" s="98">
        <v>249</v>
      </c>
      <c r="H11" s="98">
        <v>265</v>
      </c>
      <c r="I11" s="98">
        <v>72</v>
      </c>
      <c r="J11" s="98">
        <v>2836</v>
      </c>
      <c r="K11" s="98">
        <v>108</v>
      </c>
      <c r="L11" s="98">
        <v>56</v>
      </c>
      <c r="M11" s="98">
        <v>49</v>
      </c>
      <c r="N11" s="98">
        <v>3</v>
      </c>
      <c r="O11" s="98">
        <v>231</v>
      </c>
      <c r="P11" s="98">
        <v>10</v>
      </c>
    </row>
    <row r="12" spans="1:17" ht="17.100000000000001" customHeight="1" thickBot="1" x14ac:dyDescent="0.25">
      <c r="A12" s="12"/>
      <c r="B12" s="58" t="s">
        <v>198</v>
      </c>
      <c r="C12" s="98">
        <v>69</v>
      </c>
      <c r="D12" s="98">
        <v>16</v>
      </c>
      <c r="E12" s="98">
        <v>9</v>
      </c>
      <c r="F12" s="114">
        <v>94</v>
      </c>
      <c r="G12" s="98">
        <v>173</v>
      </c>
      <c r="H12" s="98">
        <v>249</v>
      </c>
      <c r="I12" s="98">
        <v>112</v>
      </c>
      <c r="J12" s="98">
        <v>2788</v>
      </c>
      <c r="K12" s="98">
        <v>61</v>
      </c>
      <c r="L12" s="98">
        <v>20</v>
      </c>
      <c r="M12" s="98">
        <v>40</v>
      </c>
      <c r="N12" s="98">
        <v>1</v>
      </c>
      <c r="O12" s="98">
        <v>368</v>
      </c>
      <c r="P12" s="98">
        <v>7</v>
      </c>
    </row>
    <row r="13" spans="1:17" ht="17.100000000000001" customHeight="1" thickBot="1" x14ac:dyDescent="0.25">
      <c r="A13" s="12"/>
      <c r="B13" s="58" t="s">
        <v>204</v>
      </c>
      <c r="C13" s="98">
        <v>280</v>
      </c>
      <c r="D13" s="98">
        <v>11</v>
      </c>
      <c r="E13" s="98">
        <v>27</v>
      </c>
      <c r="F13" s="114">
        <v>318</v>
      </c>
      <c r="G13" s="98">
        <v>1323</v>
      </c>
      <c r="H13" s="98">
        <v>1428</v>
      </c>
      <c r="I13" s="98">
        <v>309</v>
      </c>
      <c r="J13" s="98">
        <v>12314</v>
      </c>
      <c r="K13" s="98">
        <v>376</v>
      </c>
      <c r="L13" s="98">
        <v>69</v>
      </c>
      <c r="M13" s="98">
        <v>279</v>
      </c>
      <c r="N13" s="98">
        <v>28</v>
      </c>
      <c r="O13" s="98">
        <v>354</v>
      </c>
      <c r="P13" s="98">
        <v>36</v>
      </c>
    </row>
    <row r="14" spans="1:17" ht="17.100000000000001" customHeight="1" thickBot="1" x14ac:dyDescent="0.25">
      <c r="A14" s="12"/>
      <c r="B14" s="58" t="s">
        <v>213</v>
      </c>
      <c r="C14" s="98">
        <v>538</v>
      </c>
      <c r="D14" s="98">
        <v>5</v>
      </c>
      <c r="E14" s="98">
        <v>49</v>
      </c>
      <c r="F14" s="114">
        <v>592</v>
      </c>
      <c r="G14" s="98">
        <v>1453</v>
      </c>
      <c r="H14" s="98">
        <v>1761</v>
      </c>
      <c r="I14" s="98">
        <v>287</v>
      </c>
      <c r="J14" s="98">
        <v>13064</v>
      </c>
      <c r="K14" s="98">
        <v>219</v>
      </c>
      <c r="L14" s="98">
        <v>49</v>
      </c>
      <c r="M14" s="98">
        <v>147</v>
      </c>
      <c r="N14" s="98">
        <v>23</v>
      </c>
      <c r="O14" s="98">
        <v>442</v>
      </c>
      <c r="P14" s="98">
        <v>19</v>
      </c>
    </row>
    <row r="15" spans="1:17" ht="17.100000000000001" customHeight="1" thickBot="1" x14ac:dyDescent="0.25">
      <c r="A15" s="12"/>
      <c r="B15" s="58" t="s">
        <v>197</v>
      </c>
      <c r="C15" s="98">
        <v>13</v>
      </c>
      <c r="D15" s="98">
        <v>2</v>
      </c>
      <c r="E15" s="98">
        <v>4</v>
      </c>
      <c r="F15" s="114">
        <v>19</v>
      </c>
      <c r="G15" s="98">
        <v>104</v>
      </c>
      <c r="H15" s="98">
        <v>67</v>
      </c>
      <c r="I15" s="98">
        <v>32</v>
      </c>
      <c r="J15" s="98">
        <v>1084</v>
      </c>
      <c r="K15" s="98">
        <v>36</v>
      </c>
      <c r="L15" s="98">
        <v>11</v>
      </c>
      <c r="M15" s="98">
        <v>24</v>
      </c>
      <c r="N15" s="98">
        <v>1</v>
      </c>
      <c r="O15" s="98">
        <v>52</v>
      </c>
      <c r="P15" s="98">
        <v>5</v>
      </c>
    </row>
    <row r="16" spans="1:17" ht="17.100000000000001" customHeight="1" thickBot="1" x14ac:dyDescent="0.25">
      <c r="A16" s="12"/>
      <c r="B16" s="58" t="s">
        <v>216</v>
      </c>
      <c r="C16" s="98">
        <v>10</v>
      </c>
      <c r="D16" s="98">
        <v>0</v>
      </c>
      <c r="E16" s="98">
        <v>3</v>
      </c>
      <c r="F16" s="114">
        <v>13</v>
      </c>
      <c r="G16" s="98">
        <v>28</v>
      </c>
      <c r="H16" s="98">
        <v>44</v>
      </c>
      <c r="I16" s="98">
        <v>9</v>
      </c>
      <c r="J16" s="98">
        <v>444</v>
      </c>
      <c r="K16" s="98">
        <v>11</v>
      </c>
      <c r="L16" s="98">
        <v>1</v>
      </c>
      <c r="M16" s="98">
        <v>10</v>
      </c>
      <c r="N16" s="98">
        <v>0</v>
      </c>
      <c r="O16" s="98">
        <v>19</v>
      </c>
      <c r="P16" s="98">
        <v>0</v>
      </c>
    </row>
    <row r="17" spans="1:16" ht="17.100000000000001" customHeight="1" thickBot="1" x14ac:dyDescent="0.25">
      <c r="A17" s="12"/>
      <c r="B17" s="58" t="s">
        <v>221</v>
      </c>
      <c r="C17" s="98">
        <v>168</v>
      </c>
      <c r="D17" s="98">
        <v>6</v>
      </c>
      <c r="E17" s="98">
        <v>33</v>
      </c>
      <c r="F17" s="114">
        <v>207</v>
      </c>
      <c r="G17" s="98">
        <v>475</v>
      </c>
      <c r="H17" s="98">
        <v>530</v>
      </c>
      <c r="I17" s="98">
        <v>91</v>
      </c>
      <c r="J17" s="98">
        <v>4806</v>
      </c>
      <c r="K17" s="98">
        <v>140</v>
      </c>
      <c r="L17" s="98">
        <v>30</v>
      </c>
      <c r="M17" s="98">
        <v>106</v>
      </c>
      <c r="N17" s="98">
        <v>4</v>
      </c>
      <c r="O17" s="98">
        <v>418</v>
      </c>
      <c r="P17" s="98">
        <v>2</v>
      </c>
    </row>
    <row r="18" spans="1:16" ht="17.100000000000001" customHeight="1" thickBot="1" x14ac:dyDescent="0.25">
      <c r="A18" s="12"/>
      <c r="B18" s="58" t="s">
        <v>180</v>
      </c>
      <c r="C18" s="98">
        <v>139</v>
      </c>
      <c r="D18" s="98">
        <v>48</v>
      </c>
      <c r="E18" s="98">
        <v>15</v>
      </c>
      <c r="F18" s="114">
        <v>202</v>
      </c>
      <c r="G18" s="98">
        <v>574</v>
      </c>
      <c r="H18" s="98">
        <v>967</v>
      </c>
      <c r="I18" s="98">
        <v>89</v>
      </c>
      <c r="J18" s="98">
        <v>5896</v>
      </c>
      <c r="K18" s="98">
        <v>103</v>
      </c>
      <c r="L18" s="98">
        <v>9</v>
      </c>
      <c r="M18" s="98">
        <v>90</v>
      </c>
      <c r="N18" s="98">
        <v>4</v>
      </c>
      <c r="O18" s="98">
        <v>67</v>
      </c>
      <c r="P18" s="98">
        <v>12</v>
      </c>
    </row>
    <row r="19" spans="1:16" ht="17.100000000000001" customHeight="1" thickBot="1" x14ac:dyDescent="0.25">
      <c r="A19" s="12"/>
      <c r="B19" s="58" t="s">
        <v>47</v>
      </c>
      <c r="C19" s="98">
        <v>215</v>
      </c>
      <c r="D19" s="98">
        <v>15</v>
      </c>
      <c r="E19" s="98">
        <v>21</v>
      </c>
      <c r="F19" s="114">
        <v>251</v>
      </c>
      <c r="G19" s="98">
        <v>457</v>
      </c>
      <c r="H19" s="98">
        <v>808</v>
      </c>
      <c r="I19" s="98">
        <v>81</v>
      </c>
      <c r="J19" s="98">
        <v>5618</v>
      </c>
      <c r="K19" s="98">
        <v>201</v>
      </c>
      <c r="L19" s="98">
        <v>19</v>
      </c>
      <c r="M19" s="98">
        <v>172</v>
      </c>
      <c r="N19" s="98">
        <v>10</v>
      </c>
      <c r="O19" s="98">
        <v>80</v>
      </c>
      <c r="P19" s="98">
        <v>34</v>
      </c>
    </row>
    <row r="20" spans="1:16" ht="17.100000000000001" customHeight="1" thickBot="1" x14ac:dyDescent="0.25">
      <c r="A20" s="12"/>
      <c r="B20" s="58" t="s">
        <v>199</v>
      </c>
      <c r="C20" s="98">
        <v>308</v>
      </c>
      <c r="D20" s="98">
        <v>5</v>
      </c>
      <c r="E20" s="98">
        <v>26</v>
      </c>
      <c r="F20" s="114">
        <v>339</v>
      </c>
      <c r="G20" s="98">
        <v>1602</v>
      </c>
      <c r="H20" s="98">
        <v>1554</v>
      </c>
      <c r="I20" s="98">
        <v>198</v>
      </c>
      <c r="J20" s="98">
        <v>11131</v>
      </c>
      <c r="K20" s="98">
        <v>189</v>
      </c>
      <c r="L20" s="98">
        <v>14</v>
      </c>
      <c r="M20" s="98">
        <v>163</v>
      </c>
      <c r="N20" s="98">
        <v>12</v>
      </c>
      <c r="O20" s="98">
        <v>199</v>
      </c>
      <c r="P20" s="98">
        <v>12</v>
      </c>
    </row>
    <row r="21" spans="1:16" ht="17.100000000000001" customHeight="1" thickBot="1" x14ac:dyDescent="0.25">
      <c r="A21" s="12"/>
      <c r="B21" s="58" t="s">
        <v>211</v>
      </c>
      <c r="C21" s="98">
        <v>185</v>
      </c>
      <c r="D21" s="98">
        <v>3</v>
      </c>
      <c r="E21" s="98">
        <v>17</v>
      </c>
      <c r="F21" s="114">
        <v>205</v>
      </c>
      <c r="G21" s="98">
        <v>930</v>
      </c>
      <c r="H21" s="98">
        <v>838</v>
      </c>
      <c r="I21" s="98">
        <v>94</v>
      </c>
      <c r="J21" s="98">
        <v>7742</v>
      </c>
      <c r="K21" s="98">
        <v>177</v>
      </c>
      <c r="L21" s="98">
        <v>24</v>
      </c>
      <c r="M21" s="98">
        <v>145</v>
      </c>
      <c r="N21" s="98">
        <v>8</v>
      </c>
      <c r="O21" s="98">
        <v>438</v>
      </c>
      <c r="P21" s="98">
        <v>16</v>
      </c>
    </row>
    <row r="22" spans="1:16" ht="17.100000000000001" customHeight="1" thickBot="1" x14ac:dyDescent="0.25">
      <c r="A22" s="12"/>
      <c r="B22" s="58" t="s">
        <v>9</v>
      </c>
      <c r="C22" s="98">
        <v>44</v>
      </c>
      <c r="D22" s="98">
        <v>0</v>
      </c>
      <c r="E22" s="98">
        <v>6</v>
      </c>
      <c r="F22" s="114">
        <v>50</v>
      </c>
      <c r="G22" s="98">
        <v>255</v>
      </c>
      <c r="H22" s="98">
        <v>479</v>
      </c>
      <c r="I22" s="98">
        <v>68</v>
      </c>
      <c r="J22" s="98">
        <v>1827</v>
      </c>
      <c r="K22" s="98">
        <v>34</v>
      </c>
      <c r="L22" s="98">
        <v>9</v>
      </c>
      <c r="M22" s="98">
        <v>23</v>
      </c>
      <c r="N22" s="98">
        <v>2</v>
      </c>
      <c r="O22" s="98">
        <v>4</v>
      </c>
      <c r="P22" s="98">
        <v>2</v>
      </c>
    </row>
    <row r="23" spans="1:16" ht="17.100000000000001" customHeight="1" thickBot="1" x14ac:dyDescent="0.25">
      <c r="A23" s="12"/>
      <c r="B23" s="58" t="s">
        <v>181</v>
      </c>
      <c r="C23" s="98">
        <v>19</v>
      </c>
      <c r="D23" s="98">
        <v>0</v>
      </c>
      <c r="E23" s="98">
        <v>5</v>
      </c>
      <c r="F23" s="114">
        <v>24</v>
      </c>
      <c r="G23" s="98">
        <v>58</v>
      </c>
      <c r="H23" s="98">
        <v>153</v>
      </c>
      <c r="I23" s="98">
        <v>27</v>
      </c>
      <c r="J23" s="98">
        <v>662</v>
      </c>
      <c r="K23" s="98">
        <v>12</v>
      </c>
      <c r="L23" s="98">
        <v>3</v>
      </c>
      <c r="M23" s="98">
        <v>9</v>
      </c>
      <c r="N23" s="98">
        <v>0</v>
      </c>
      <c r="O23" s="98">
        <v>70</v>
      </c>
      <c r="P23" s="98">
        <v>3</v>
      </c>
    </row>
    <row r="24" spans="1:16" ht="15" thickBot="1" x14ac:dyDescent="0.25">
      <c r="B24" s="58" t="s">
        <v>185</v>
      </c>
      <c r="C24" s="98">
        <v>53</v>
      </c>
      <c r="D24" s="98">
        <v>1</v>
      </c>
      <c r="E24" s="98">
        <v>4</v>
      </c>
      <c r="F24" s="114">
        <v>58</v>
      </c>
      <c r="G24" s="98">
        <v>137</v>
      </c>
      <c r="H24" s="98">
        <v>209</v>
      </c>
      <c r="I24" s="98">
        <v>31</v>
      </c>
      <c r="J24" s="98">
        <v>1227</v>
      </c>
      <c r="K24" s="98">
        <v>86</v>
      </c>
      <c r="L24" s="98">
        <v>25</v>
      </c>
      <c r="M24" s="98">
        <v>60</v>
      </c>
      <c r="N24" s="98">
        <v>1</v>
      </c>
      <c r="O24" s="98">
        <v>0</v>
      </c>
      <c r="P24" s="98">
        <v>5</v>
      </c>
    </row>
    <row r="25" spans="1:16" ht="15" thickBot="1" x14ac:dyDescent="0.25">
      <c r="B25" s="58" t="s">
        <v>200</v>
      </c>
      <c r="C25" s="98">
        <v>37</v>
      </c>
      <c r="D25" s="98">
        <v>2</v>
      </c>
      <c r="E25" s="98">
        <v>3</v>
      </c>
      <c r="F25" s="114">
        <v>42</v>
      </c>
      <c r="G25" s="98">
        <v>139</v>
      </c>
      <c r="H25" s="98">
        <v>185</v>
      </c>
      <c r="I25" s="98">
        <v>29</v>
      </c>
      <c r="J25" s="98">
        <v>1249</v>
      </c>
      <c r="K25" s="98">
        <v>92</v>
      </c>
      <c r="L25" s="98">
        <v>11</v>
      </c>
      <c r="M25" s="98">
        <v>79</v>
      </c>
      <c r="N25" s="98">
        <v>2</v>
      </c>
      <c r="O25" s="98">
        <v>111</v>
      </c>
      <c r="P25" s="98">
        <v>1</v>
      </c>
    </row>
    <row r="26" spans="1:16" ht="15" thickBot="1" x14ac:dyDescent="0.25">
      <c r="B26" s="58" t="s">
        <v>208</v>
      </c>
      <c r="C26" s="98">
        <v>6</v>
      </c>
      <c r="D26" s="98">
        <v>2</v>
      </c>
      <c r="E26" s="98">
        <v>1</v>
      </c>
      <c r="F26" s="114">
        <v>9</v>
      </c>
      <c r="G26" s="98">
        <v>63</v>
      </c>
      <c r="H26" s="98">
        <v>79</v>
      </c>
      <c r="I26" s="98">
        <v>8</v>
      </c>
      <c r="J26" s="98">
        <v>408</v>
      </c>
      <c r="K26" s="98">
        <v>23</v>
      </c>
      <c r="L26" s="98">
        <v>5</v>
      </c>
      <c r="M26" s="98">
        <v>12</v>
      </c>
      <c r="N26" s="98">
        <v>6</v>
      </c>
      <c r="O26" s="98">
        <v>63</v>
      </c>
      <c r="P26" s="98">
        <v>0</v>
      </c>
    </row>
    <row r="27" spans="1:16" ht="15" thickBot="1" x14ac:dyDescent="0.25">
      <c r="B27" s="58" t="s">
        <v>210</v>
      </c>
      <c r="C27" s="98">
        <v>36</v>
      </c>
      <c r="D27" s="98">
        <v>0</v>
      </c>
      <c r="E27" s="98">
        <v>8</v>
      </c>
      <c r="F27" s="114">
        <v>44</v>
      </c>
      <c r="G27" s="98">
        <v>130</v>
      </c>
      <c r="H27" s="98">
        <v>169</v>
      </c>
      <c r="I27" s="98">
        <v>23</v>
      </c>
      <c r="J27" s="98">
        <v>1518</v>
      </c>
      <c r="K27" s="98">
        <v>34</v>
      </c>
      <c r="L27" s="98">
        <v>2</v>
      </c>
      <c r="M27" s="98">
        <v>31</v>
      </c>
      <c r="N27" s="98">
        <v>1</v>
      </c>
      <c r="O27" s="98">
        <v>457</v>
      </c>
      <c r="P27" s="98">
        <v>1</v>
      </c>
    </row>
    <row r="28" spans="1:16" ht="15" thickBot="1" x14ac:dyDescent="0.25">
      <c r="B28" s="58" t="s">
        <v>212</v>
      </c>
      <c r="C28" s="98">
        <v>5</v>
      </c>
      <c r="D28" s="98">
        <v>0</v>
      </c>
      <c r="E28" s="98">
        <v>2</v>
      </c>
      <c r="F28" s="114">
        <v>7</v>
      </c>
      <c r="G28" s="98">
        <v>80</v>
      </c>
      <c r="H28" s="98">
        <v>136</v>
      </c>
      <c r="I28" s="98">
        <v>12</v>
      </c>
      <c r="J28" s="98">
        <v>660</v>
      </c>
      <c r="K28" s="98">
        <v>4</v>
      </c>
      <c r="L28" s="98">
        <v>2</v>
      </c>
      <c r="M28" s="98">
        <v>2</v>
      </c>
      <c r="N28" s="98">
        <v>0</v>
      </c>
      <c r="O28" s="98">
        <v>108</v>
      </c>
      <c r="P28" s="98">
        <v>0</v>
      </c>
    </row>
    <row r="29" spans="1:16" ht="15" thickBot="1" x14ac:dyDescent="0.25">
      <c r="B29" s="58" t="s">
        <v>214</v>
      </c>
      <c r="C29" s="98">
        <v>3</v>
      </c>
      <c r="D29" s="98">
        <v>5</v>
      </c>
      <c r="E29" s="98">
        <v>0</v>
      </c>
      <c r="F29" s="114">
        <v>8</v>
      </c>
      <c r="G29" s="98">
        <v>35</v>
      </c>
      <c r="H29" s="98">
        <v>83</v>
      </c>
      <c r="I29" s="98">
        <v>7</v>
      </c>
      <c r="J29" s="98">
        <v>340</v>
      </c>
      <c r="K29" s="98">
        <v>13</v>
      </c>
      <c r="L29" s="98">
        <v>1</v>
      </c>
      <c r="M29" s="98">
        <v>11</v>
      </c>
      <c r="N29" s="98">
        <v>1</v>
      </c>
      <c r="O29" s="98">
        <v>134</v>
      </c>
      <c r="P29" s="98">
        <v>0</v>
      </c>
    </row>
    <row r="30" spans="1:16" ht="15" thickBot="1" x14ac:dyDescent="0.25">
      <c r="B30" s="58" t="s">
        <v>219</v>
      </c>
      <c r="C30" s="98">
        <v>59</v>
      </c>
      <c r="D30" s="98">
        <v>0</v>
      </c>
      <c r="E30" s="98">
        <v>12</v>
      </c>
      <c r="F30" s="114">
        <v>71</v>
      </c>
      <c r="G30" s="98">
        <v>402</v>
      </c>
      <c r="H30" s="98">
        <v>458</v>
      </c>
      <c r="I30" s="98">
        <v>17</v>
      </c>
      <c r="J30" s="98">
        <v>728</v>
      </c>
      <c r="K30" s="98">
        <v>36</v>
      </c>
      <c r="L30" s="98">
        <v>4</v>
      </c>
      <c r="M30" s="98">
        <v>31</v>
      </c>
      <c r="N30" s="98">
        <v>1</v>
      </c>
      <c r="O30" s="98">
        <v>845</v>
      </c>
      <c r="P30" s="98">
        <v>0</v>
      </c>
    </row>
    <row r="31" spans="1:16" ht="15" thickBot="1" x14ac:dyDescent="0.25">
      <c r="B31" s="58" t="s">
        <v>220</v>
      </c>
      <c r="C31" s="98">
        <v>5</v>
      </c>
      <c r="D31" s="98">
        <v>0</v>
      </c>
      <c r="E31" s="98">
        <v>1</v>
      </c>
      <c r="F31" s="114">
        <v>6</v>
      </c>
      <c r="G31" s="98">
        <v>60</v>
      </c>
      <c r="H31" s="98">
        <v>192</v>
      </c>
      <c r="I31" s="98">
        <v>8</v>
      </c>
      <c r="J31" s="98">
        <v>580</v>
      </c>
      <c r="K31" s="98">
        <v>4</v>
      </c>
      <c r="L31" s="98">
        <v>1</v>
      </c>
      <c r="M31" s="98">
        <v>2</v>
      </c>
      <c r="N31" s="98">
        <v>1</v>
      </c>
      <c r="O31" s="98">
        <v>101</v>
      </c>
      <c r="P31" s="98">
        <v>0</v>
      </c>
    </row>
    <row r="32" spans="1:16" ht="15" thickBot="1" x14ac:dyDescent="0.25">
      <c r="B32" s="58" t="s">
        <v>176</v>
      </c>
      <c r="C32" s="98">
        <v>12</v>
      </c>
      <c r="D32" s="98">
        <v>0</v>
      </c>
      <c r="E32" s="98">
        <v>7</v>
      </c>
      <c r="F32" s="114">
        <v>19</v>
      </c>
      <c r="G32" s="98">
        <v>92</v>
      </c>
      <c r="H32" s="98">
        <v>64</v>
      </c>
      <c r="I32" s="98">
        <v>29</v>
      </c>
      <c r="J32" s="98">
        <v>1169</v>
      </c>
      <c r="K32" s="98">
        <v>24</v>
      </c>
      <c r="L32" s="98">
        <v>3</v>
      </c>
      <c r="M32" s="98">
        <v>21</v>
      </c>
      <c r="N32" s="98">
        <v>0</v>
      </c>
      <c r="O32" s="98">
        <v>73</v>
      </c>
      <c r="P32" s="98">
        <v>2</v>
      </c>
    </row>
    <row r="33" spans="2:16" ht="15" thickBot="1" x14ac:dyDescent="0.25">
      <c r="B33" s="58" t="s">
        <v>189</v>
      </c>
      <c r="C33" s="98">
        <v>11</v>
      </c>
      <c r="D33" s="98">
        <v>1</v>
      </c>
      <c r="E33" s="98">
        <v>0</v>
      </c>
      <c r="F33" s="114">
        <v>12</v>
      </c>
      <c r="G33" s="98">
        <v>227</v>
      </c>
      <c r="H33" s="98">
        <v>281</v>
      </c>
      <c r="I33" s="98">
        <v>97</v>
      </c>
      <c r="J33" s="98">
        <v>2413</v>
      </c>
      <c r="K33" s="98">
        <v>29</v>
      </c>
      <c r="L33" s="98">
        <v>5</v>
      </c>
      <c r="M33" s="98">
        <v>19</v>
      </c>
      <c r="N33" s="98">
        <v>5</v>
      </c>
      <c r="O33" s="98">
        <v>296</v>
      </c>
      <c r="P33" s="98">
        <v>9</v>
      </c>
    </row>
    <row r="34" spans="2:16" ht="15" thickBot="1" x14ac:dyDescent="0.25">
      <c r="B34" s="58" t="s">
        <v>191</v>
      </c>
      <c r="C34" s="98">
        <v>12</v>
      </c>
      <c r="D34" s="98">
        <v>0</v>
      </c>
      <c r="E34" s="98">
        <v>4</v>
      </c>
      <c r="F34" s="114">
        <v>16</v>
      </c>
      <c r="G34" s="98">
        <v>109</v>
      </c>
      <c r="H34" s="98">
        <v>119</v>
      </c>
      <c r="I34" s="98">
        <v>13</v>
      </c>
      <c r="J34" s="98">
        <v>735</v>
      </c>
      <c r="K34" s="98">
        <v>2</v>
      </c>
      <c r="L34" s="98">
        <v>0</v>
      </c>
      <c r="M34" s="98">
        <v>2</v>
      </c>
      <c r="N34" s="98">
        <v>0</v>
      </c>
      <c r="O34" s="98">
        <v>110</v>
      </c>
      <c r="P34" s="98">
        <v>2</v>
      </c>
    </row>
    <row r="35" spans="2:16" ht="15" thickBot="1" x14ac:dyDescent="0.25">
      <c r="B35" s="58" t="s">
        <v>195</v>
      </c>
      <c r="C35" s="98">
        <v>12</v>
      </c>
      <c r="D35" s="98">
        <v>1</v>
      </c>
      <c r="E35" s="98">
        <v>0</v>
      </c>
      <c r="F35" s="114">
        <v>13</v>
      </c>
      <c r="G35" s="98">
        <v>161</v>
      </c>
      <c r="H35" s="98">
        <v>200</v>
      </c>
      <c r="I35" s="98">
        <v>17</v>
      </c>
      <c r="J35" s="98">
        <v>573</v>
      </c>
      <c r="K35" s="98">
        <v>17</v>
      </c>
      <c r="L35" s="98">
        <v>3</v>
      </c>
      <c r="M35" s="98">
        <v>14</v>
      </c>
      <c r="N35" s="98">
        <v>0</v>
      </c>
      <c r="O35" s="98">
        <v>14</v>
      </c>
      <c r="P35" s="98">
        <v>0</v>
      </c>
    </row>
    <row r="36" spans="2:16" ht="15" thickBot="1" x14ac:dyDescent="0.25">
      <c r="B36" s="58" t="s">
        <v>217</v>
      </c>
      <c r="C36" s="98">
        <v>145</v>
      </c>
      <c r="D36" s="98">
        <v>5</v>
      </c>
      <c r="E36" s="98">
        <v>13</v>
      </c>
      <c r="F36" s="114">
        <v>163</v>
      </c>
      <c r="G36" s="98">
        <v>262</v>
      </c>
      <c r="H36" s="98">
        <v>392</v>
      </c>
      <c r="I36" s="98">
        <v>115</v>
      </c>
      <c r="J36" s="98">
        <v>3172</v>
      </c>
      <c r="K36" s="98">
        <v>67</v>
      </c>
      <c r="L36" s="98">
        <v>7</v>
      </c>
      <c r="M36" s="98">
        <v>59</v>
      </c>
      <c r="N36" s="98">
        <v>1</v>
      </c>
      <c r="O36" s="98">
        <v>428</v>
      </c>
      <c r="P36" s="98">
        <v>47</v>
      </c>
    </row>
    <row r="37" spans="2:16" ht="15" thickBot="1" x14ac:dyDescent="0.25">
      <c r="B37" s="58" t="s">
        <v>183</v>
      </c>
      <c r="C37" s="98">
        <v>1223</v>
      </c>
      <c r="D37" s="98">
        <v>466</v>
      </c>
      <c r="E37" s="98">
        <v>239</v>
      </c>
      <c r="F37" s="114">
        <v>1928</v>
      </c>
      <c r="G37" s="98">
        <v>5205</v>
      </c>
      <c r="H37" s="98">
        <v>3101</v>
      </c>
      <c r="I37" s="98">
        <v>567</v>
      </c>
      <c r="J37" s="98">
        <v>24179</v>
      </c>
      <c r="K37" s="98">
        <v>1211</v>
      </c>
      <c r="L37" s="98">
        <v>157</v>
      </c>
      <c r="M37" s="98">
        <v>924</v>
      </c>
      <c r="N37" s="98">
        <v>130</v>
      </c>
      <c r="O37" s="98">
        <v>203</v>
      </c>
      <c r="P37" s="98">
        <v>69</v>
      </c>
    </row>
    <row r="38" spans="2:16" ht="15" thickBot="1" x14ac:dyDescent="0.25">
      <c r="B38" s="58" t="s">
        <v>193</v>
      </c>
      <c r="C38" s="98">
        <v>3</v>
      </c>
      <c r="D38" s="98">
        <v>0</v>
      </c>
      <c r="E38" s="98">
        <v>0</v>
      </c>
      <c r="F38" s="114">
        <v>3</v>
      </c>
      <c r="G38" s="98">
        <v>448</v>
      </c>
      <c r="H38" s="98">
        <v>153</v>
      </c>
      <c r="I38" s="98">
        <v>123</v>
      </c>
      <c r="J38" s="98">
        <v>2949</v>
      </c>
      <c r="K38" s="98">
        <v>253</v>
      </c>
      <c r="L38" s="98">
        <v>77</v>
      </c>
      <c r="M38" s="98">
        <v>161</v>
      </c>
      <c r="N38" s="98">
        <v>15</v>
      </c>
      <c r="O38" s="98">
        <v>627</v>
      </c>
      <c r="P38" s="98">
        <v>19</v>
      </c>
    </row>
    <row r="39" spans="2:16" ht="15" thickBot="1" x14ac:dyDescent="0.25">
      <c r="B39" s="58" t="s">
        <v>201</v>
      </c>
      <c r="C39" s="98">
        <v>102</v>
      </c>
      <c r="D39" s="98">
        <v>51</v>
      </c>
      <c r="E39" s="98">
        <v>10</v>
      </c>
      <c r="F39" s="114">
        <v>163</v>
      </c>
      <c r="G39" s="98">
        <v>163</v>
      </c>
      <c r="H39" s="98">
        <v>128</v>
      </c>
      <c r="I39" s="98">
        <v>58</v>
      </c>
      <c r="J39" s="98">
        <v>2319</v>
      </c>
      <c r="K39" s="98">
        <v>142</v>
      </c>
      <c r="L39" s="98">
        <v>38</v>
      </c>
      <c r="M39" s="98">
        <v>88</v>
      </c>
      <c r="N39" s="98">
        <v>16</v>
      </c>
      <c r="O39" s="98">
        <v>469</v>
      </c>
      <c r="P39" s="98">
        <v>1</v>
      </c>
    </row>
    <row r="40" spans="2:16" ht="15" thickBot="1" x14ac:dyDescent="0.25">
      <c r="B40" s="58" t="s">
        <v>215</v>
      </c>
      <c r="C40" s="98">
        <v>215</v>
      </c>
      <c r="D40" s="98">
        <v>10</v>
      </c>
      <c r="E40" s="98">
        <v>16</v>
      </c>
      <c r="F40" s="114">
        <v>241</v>
      </c>
      <c r="G40" s="98">
        <v>597</v>
      </c>
      <c r="H40" s="98">
        <v>367</v>
      </c>
      <c r="I40" s="98">
        <v>117</v>
      </c>
      <c r="J40" s="98">
        <v>2907</v>
      </c>
      <c r="K40" s="98">
        <v>109</v>
      </c>
      <c r="L40" s="98">
        <v>27</v>
      </c>
      <c r="M40" s="98">
        <v>67</v>
      </c>
      <c r="N40" s="98">
        <v>15</v>
      </c>
      <c r="O40" s="98">
        <v>160</v>
      </c>
      <c r="P40" s="98">
        <v>5</v>
      </c>
    </row>
    <row r="41" spans="2:16" ht="15" thickBot="1" x14ac:dyDescent="0.25">
      <c r="B41" s="58" t="s">
        <v>177</v>
      </c>
      <c r="C41" s="98">
        <v>319</v>
      </c>
      <c r="D41" s="98">
        <v>19</v>
      </c>
      <c r="E41" s="98">
        <v>45</v>
      </c>
      <c r="F41" s="114">
        <v>383</v>
      </c>
      <c r="G41" s="98">
        <v>1402</v>
      </c>
      <c r="H41" s="98">
        <v>993</v>
      </c>
      <c r="I41" s="98">
        <v>491</v>
      </c>
      <c r="J41" s="98">
        <v>9907</v>
      </c>
      <c r="K41" s="98">
        <v>424</v>
      </c>
      <c r="L41" s="98">
        <v>153</v>
      </c>
      <c r="M41" s="98">
        <v>264</v>
      </c>
      <c r="N41" s="98">
        <v>7</v>
      </c>
      <c r="O41" s="98">
        <v>788</v>
      </c>
      <c r="P41" s="98">
        <v>63</v>
      </c>
    </row>
    <row r="42" spans="2:16" ht="15" thickBot="1" x14ac:dyDescent="0.25">
      <c r="B42" s="58" t="s">
        <v>188</v>
      </c>
      <c r="C42" s="98">
        <v>82</v>
      </c>
      <c r="D42" s="98">
        <v>18</v>
      </c>
      <c r="E42" s="98">
        <v>33</v>
      </c>
      <c r="F42" s="114">
        <v>133</v>
      </c>
      <c r="G42" s="98">
        <v>460</v>
      </c>
      <c r="H42" s="98">
        <v>435</v>
      </c>
      <c r="I42" s="98">
        <v>94</v>
      </c>
      <c r="J42" s="98">
        <v>3524</v>
      </c>
      <c r="K42" s="98">
        <v>138</v>
      </c>
      <c r="L42" s="98">
        <v>51</v>
      </c>
      <c r="M42" s="98">
        <v>85</v>
      </c>
      <c r="N42" s="98">
        <v>2</v>
      </c>
      <c r="O42" s="98">
        <v>600</v>
      </c>
      <c r="P42" s="98">
        <v>6</v>
      </c>
    </row>
    <row r="43" spans="2:16" ht="15" thickBot="1" x14ac:dyDescent="0.25">
      <c r="B43" s="58" t="s">
        <v>218</v>
      </c>
      <c r="C43" s="98">
        <v>572</v>
      </c>
      <c r="D43" s="98">
        <v>45</v>
      </c>
      <c r="E43" s="98">
        <v>108</v>
      </c>
      <c r="F43" s="114">
        <v>725</v>
      </c>
      <c r="G43" s="98">
        <v>2485</v>
      </c>
      <c r="H43" s="98">
        <v>1838</v>
      </c>
      <c r="I43" s="98">
        <v>457</v>
      </c>
      <c r="J43" s="98">
        <v>14175</v>
      </c>
      <c r="K43" s="98">
        <v>448</v>
      </c>
      <c r="L43" s="98">
        <v>100</v>
      </c>
      <c r="M43" s="98">
        <v>326</v>
      </c>
      <c r="N43" s="98">
        <v>22</v>
      </c>
      <c r="O43" s="98">
        <v>518</v>
      </c>
      <c r="P43" s="98">
        <v>35</v>
      </c>
    </row>
    <row r="44" spans="2:16" ht="15" thickBot="1" x14ac:dyDescent="0.25">
      <c r="B44" s="58" t="s">
        <v>182</v>
      </c>
      <c r="C44" s="98">
        <v>34</v>
      </c>
      <c r="D44" s="98">
        <v>6</v>
      </c>
      <c r="E44" s="98">
        <v>13</v>
      </c>
      <c r="F44" s="114">
        <v>53</v>
      </c>
      <c r="G44" s="98">
        <v>265</v>
      </c>
      <c r="H44" s="98">
        <v>338</v>
      </c>
      <c r="I44" s="98">
        <v>64</v>
      </c>
      <c r="J44" s="98">
        <v>2618</v>
      </c>
      <c r="K44" s="98">
        <v>39</v>
      </c>
      <c r="L44" s="98">
        <v>8</v>
      </c>
      <c r="M44" s="98">
        <v>30</v>
      </c>
      <c r="N44" s="98">
        <v>1</v>
      </c>
      <c r="O44" s="98">
        <v>216</v>
      </c>
      <c r="P44" s="98">
        <v>5</v>
      </c>
    </row>
    <row r="45" spans="2:16" ht="15" thickBot="1" x14ac:dyDescent="0.25">
      <c r="B45" s="58" t="s">
        <v>186</v>
      </c>
      <c r="C45" s="98">
        <v>44</v>
      </c>
      <c r="D45" s="98">
        <v>6</v>
      </c>
      <c r="E45" s="98">
        <v>2</v>
      </c>
      <c r="F45" s="114">
        <v>52</v>
      </c>
      <c r="G45" s="98">
        <v>106</v>
      </c>
      <c r="H45" s="98">
        <v>169</v>
      </c>
      <c r="I45" s="98">
        <v>14</v>
      </c>
      <c r="J45" s="98">
        <v>1561</v>
      </c>
      <c r="K45" s="98">
        <v>15</v>
      </c>
      <c r="L45" s="98">
        <v>3</v>
      </c>
      <c r="M45" s="98">
        <v>11</v>
      </c>
      <c r="N45" s="98">
        <v>1</v>
      </c>
      <c r="O45" s="98">
        <v>389</v>
      </c>
      <c r="P45" s="98">
        <v>5</v>
      </c>
    </row>
    <row r="46" spans="2:16" ht="15.75" customHeight="1" thickBot="1" x14ac:dyDescent="0.25">
      <c r="B46" s="58" t="s">
        <v>175</v>
      </c>
      <c r="C46" s="98">
        <v>117</v>
      </c>
      <c r="D46" s="98">
        <v>1</v>
      </c>
      <c r="E46" s="98">
        <v>8</v>
      </c>
      <c r="F46" s="114">
        <v>126</v>
      </c>
      <c r="G46" s="98">
        <v>460</v>
      </c>
      <c r="H46" s="98">
        <v>777</v>
      </c>
      <c r="I46" s="98">
        <v>53</v>
      </c>
      <c r="J46" s="98">
        <v>3027</v>
      </c>
      <c r="K46" s="98">
        <v>59</v>
      </c>
      <c r="L46" s="98">
        <v>5</v>
      </c>
      <c r="M46" s="98">
        <v>53</v>
      </c>
      <c r="N46" s="98">
        <v>1</v>
      </c>
      <c r="O46" s="98">
        <v>346</v>
      </c>
      <c r="P46" s="98">
        <v>6</v>
      </c>
    </row>
    <row r="47" spans="2:16" ht="15" thickBot="1" x14ac:dyDescent="0.25">
      <c r="B47" s="58" t="s">
        <v>202</v>
      </c>
      <c r="C47" s="98">
        <v>13</v>
      </c>
      <c r="D47" s="98">
        <v>2</v>
      </c>
      <c r="E47" s="98">
        <v>2</v>
      </c>
      <c r="F47" s="114">
        <v>17</v>
      </c>
      <c r="G47" s="98">
        <v>107</v>
      </c>
      <c r="H47" s="98">
        <v>342</v>
      </c>
      <c r="I47" s="98">
        <v>19</v>
      </c>
      <c r="J47" s="98">
        <v>1323</v>
      </c>
      <c r="K47" s="98">
        <v>19</v>
      </c>
      <c r="L47" s="98">
        <v>3</v>
      </c>
      <c r="M47" s="98">
        <v>16</v>
      </c>
      <c r="N47" s="98">
        <v>0</v>
      </c>
      <c r="O47" s="98">
        <v>268</v>
      </c>
      <c r="P47" s="98">
        <v>4</v>
      </c>
    </row>
    <row r="48" spans="2:16" ht="15" thickBot="1" x14ac:dyDescent="0.25">
      <c r="B48" s="58" t="s">
        <v>207</v>
      </c>
      <c r="C48" s="98">
        <v>14</v>
      </c>
      <c r="D48" s="98">
        <v>0</v>
      </c>
      <c r="E48" s="98">
        <v>0</v>
      </c>
      <c r="F48" s="114">
        <v>14</v>
      </c>
      <c r="G48" s="98">
        <v>102</v>
      </c>
      <c r="H48" s="98">
        <v>155</v>
      </c>
      <c r="I48" s="98">
        <v>15</v>
      </c>
      <c r="J48" s="98">
        <v>952</v>
      </c>
      <c r="K48" s="98">
        <v>18</v>
      </c>
      <c r="L48" s="98">
        <v>2</v>
      </c>
      <c r="M48" s="98">
        <v>15</v>
      </c>
      <c r="N48" s="98">
        <v>1</v>
      </c>
      <c r="O48" s="98">
        <v>87</v>
      </c>
      <c r="P48" s="98">
        <v>1</v>
      </c>
    </row>
    <row r="49" spans="2:16" ht="15" thickBot="1" x14ac:dyDescent="0.25">
      <c r="B49" s="58" t="s">
        <v>209</v>
      </c>
      <c r="C49" s="98">
        <v>116</v>
      </c>
      <c r="D49" s="98">
        <v>36</v>
      </c>
      <c r="E49" s="98">
        <v>30</v>
      </c>
      <c r="F49" s="114">
        <v>182</v>
      </c>
      <c r="G49" s="98">
        <v>545</v>
      </c>
      <c r="H49" s="98">
        <v>911</v>
      </c>
      <c r="I49" s="98">
        <v>90</v>
      </c>
      <c r="J49" s="98">
        <v>4817</v>
      </c>
      <c r="K49" s="98">
        <v>85</v>
      </c>
      <c r="L49" s="98">
        <v>18</v>
      </c>
      <c r="M49" s="98">
        <v>64</v>
      </c>
      <c r="N49" s="98">
        <v>3</v>
      </c>
      <c r="O49" s="98">
        <v>511</v>
      </c>
      <c r="P49" s="98">
        <v>8</v>
      </c>
    </row>
    <row r="50" spans="2:16" ht="15" thickBot="1" x14ac:dyDescent="0.25">
      <c r="B50" s="58" t="s">
        <v>203</v>
      </c>
      <c r="C50" s="98">
        <v>887</v>
      </c>
      <c r="D50" s="98">
        <v>60</v>
      </c>
      <c r="E50" s="98">
        <v>244</v>
      </c>
      <c r="F50" s="114">
        <v>1191</v>
      </c>
      <c r="G50" s="98">
        <v>5739</v>
      </c>
      <c r="H50" s="98">
        <v>3798</v>
      </c>
      <c r="I50" s="98">
        <v>521</v>
      </c>
      <c r="J50" s="98">
        <v>33778</v>
      </c>
      <c r="K50" s="98">
        <v>661</v>
      </c>
      <c r="L50" s="98">
        <v>72</v>
      </c>
      <c r="M50" s="98">
        <v>573</v>
      </c>
      <c r="N50" s="98">
        <v>16</v>
      </c>
      <c r="O50" s="98">
        <v>805</v>
      </c>
      <c r="P50" s="98">
        <v>71</v>
      </c>
    </row>
    <row r="51" spans="2:16" ht="15" thickBot="1" x14ac:dyDescent="0.25">
      <c r="B51" s="58" t="s">
        <v>205</v>
      </c>
      <c r="C51" s="98">
        <v>306</v>
      </c>
      <c r="D51" s="98">
        <v>10</v>
      </c>
      <c r="E51" s="98">
        <v>43</v>
      </c>
      <c r="F51" s="114">
        <v>359</v>
      </c>
      <c r="G51" s="98">
        <v>1366</v>
      </c>
      <c r="H51" s="98">
        <v>707</v>
      </c>
      <c r="I51" s="98">
        <v>297</v>
      </c>
      <c r="J51" s="98">
        <v>7859</v>
      </c>
      <c r="K51" s="98">
        <v>172</v>
      </c>
      <c r="L51" s="98">
        <v>66</v>
      </c>
      <c r="M51" s="98">
        <v>96</v>
      </c>
      <c r="N51" s="98">
        <v>10</v>
      </c>
      <c r="O51" s="98">
        <v>990</v>
      </c>
      <c r="P51" s="98">
        <v>18</v>
      </c>
    </row>
    <row r="52" spans="2:16" ht="15" thickBot="1" x14ac:dyDescent="0.25">
      <c r="B52" s="58" t="s">
        <v>206</v>
      </c>
      <c r="C52" s="98">
        <v>84</v>
      </c>
      <c r="D52" s="98">
        <v>11</v>
      </c>
      <c r="E52" s="98">
        <v>12</v>
      </c>
      <c r="F52" s="114">
        <v>107</v>
      </c>
      <c r="G52" s="98">
        <v>375</v>
      </c>
      <c r="H52" s="98">
        <v>348</v>
      </c>
      <c r="I52" s="98">
        <v>30</v>
      </c>
      <c r="J52" s="98">
        <v>2312</v>
      </c>
      <c r="K52" s="98">
        <v>30</v>
      </c>
      <c r="L52" s="98">
        <v>5</v>
      </c>
      <c r="M52" s="98">
        <v>23</v>
      </c>
      <c r="N52" s="98">
        <v>2</v>
      </c>
      <c r="O52" s="98">
        <v>4</v>
      </c>
      <c r="P52" s="98">
        <v>1</v>
      </c>
    </row>
    <row r="53" spans="2:16" ht="15" thickBot="1" x14ac:dyDescent="0.25">
      <c r="B53" s="58" t="s">
        <v>179</v>
      </c>
      <c r="C53" s="98">
        <v>11</v>
      </c>
      <c r="D53" s="98">
        <v>0</v>
      </c>
      <c r="E53" s="98">
        <v>4</v>
      </c>
      <c r="F53" s="114">
        <v>15</v>
      </c>
      <c r="G53" s="98">
        <v>212</v>
      </c>
      <c r="H53" s="98">
        <v>458</v>
      </c>
      <c r="I53" s="98">
        <v>25</v>
      </c>
      <c r="J53" s="98">
        <v>368</v>
      </c>
      <c r="K53" s="98">
        <v>14</v>
      </c>
      <c r="L53" s="98">
        <v>0</v>
      </c>
      <c r="M53" s="98">
        <v>14</v>
      </c>
      <c r="N53" s="98">
        <v>0</v>
      </c>
      <c r="O53" s="98">
        <v>1524</v>
      </c>
      <c r="P53" s="98">
        <v>1</v>
      </c>
    </row>
    <row r="54" spans="2:16" ht="15" thickBot="1" x14ac:dyDescent="0.25">
      <c r="B54" s="58" t="s">
        <v>192</v>
      </c>
      <c r="C54" s="98">
        <v>61</v>
      </c>
      <c r="D54" s="98">
        <v>1</v>
      </c>
      <c r="E54" s="98">
        <v>13</v>
      </c>
      <c r="F54" s="114">
        <v>75</v>
      </c>
      <c r="G54" s="98">
        <v>320</v>
      </c>
      <c r="H54" s="98">
        <v>502</v>
      </c>
      <c r="I54" s="98">
        <v>43</v>
      </c>
      <c r="J54" s="98">
        <v>1294</v>
      </c>
      <c r="K54" s="98">
        <v>26</v>
      </c>
      <c r="L54" s="98">
        <v>0</v>
      </c>
      <c r="M54" s="98">
        <v>23</v>
      </c>
      <c r="N54" s="98">
        <v>3</v>
      </c>
      <c r="O54" s="98">
        <v>621</v>
      </c>
      <c r="P54" s="98">
        <v>3</v>
      </c>
    </row>
    <row r="55" spans="2:16" ht="15" thickBot="1" x14ac:dyDescent="0.25">
      <c r="B55" s="58" t="s">
        <v>184</v>
      </c>
      <c r="C55" s="98">
        <v>88</v>
      </c>
      <c r="D55" s="98">
        <v>0</v>
      </c>
      <c r="E55" s="98">
        <v>29</v>
      </c>
      <c r="F55" s="114">
        <v>117</v>
      </c>
      <c r="G55" s="98">
        <v>850</v>
      </c>
      <c r="H55" s="98">
        <v>1507</v>
      </c>
      <c r="I55" s="98">
        <v>108</v>
      </c>
      <c r="J55" s="98">
        <v>2954</v>
      </c>
      <c r="K55" s="98">
        <v>79</v>
      </c>
      <c r="L55" s="98">
        <v>9</v>
      </c>
      <c r="M55" s="98">
        <v>68</v>
      </c>
      <c r="N55" s="98">
        <v>2</v>
      </c>
      <c r="O55" s="98">
        <v>967</v>
      </c>
      <c r="P55" s="98">
        <v>8</v>
      </c>
    </row>
    <row r="56" spans="2:16" ht="15" thickBot="1" x14ac:dyDescent="0.25">
      <c r="B56" s="58" t="s">
        <v>11</v>
      </c>
      <c r="C56" s="98">
        <v>28</v>
      </c>
      <c r="D56" s="98">
        <v>0</v>
      </c>
      <c r="E56" s="98">
        <v>5</v>
      </c>
      <c r="F56" s="114">
        <v>33</v>
      </c>
      <c r="G56" s="98">
        <v>137</v>
      </c>
      <c r="H56" s="98">
        <v>251</v>
      </c>
      <c r="I56" s="98">
        <v>24</v>
      </c>
      <c r="J56" s="98">
        <v>700</v>
      </c>
      <c r="K56" s="98">
        <v>24</v>
      </c>
      <c r="L56" s="98">
        <v>2</v>
      </c>
      <c r="M56" s="98">
        <v>21</v>
      </c>
      <c r="N56" s="98">
        <v>1</v>
      </c>
      <c r="O56" s="98">
        <v>49</v>
      </c>
      <c r="P56" s="98">
        <v>2</v>
      </c>
    </row>
    <row r="57" spans="2:16" ht="15" thickBot="1" x14ac:dyDescent="0.25">
      <c r="B57" s="60" t="s">
        <v>22</v>
      </c>
      <c r="C57" s="61">
        <f t="shared" ref="C57:H57" si="0">SUM(C7:C56)</f>
        <v>7220</v>
      </c>
      <c r="D57" s="61">
        <f t="shared" si="0"/>
        <v>919</v>
      </c>
      <c r="E57" s="61">
        <f t="shared" si="0"/>
        <v>1177</v>
      </c>
      <c r="F57" s="61">
        <f t="shared" si="0"/>
        <v>9316</v>
      </c>
      <c r="G57" s="61">
        <f t="shared" si="0"/>
        <v>33079</v>
      </c>
      <c r="H57" s="61">
        <f t="shared" si="0"/>
        <v>31323</v>
      </c>
      <c r="I57" s="61">
        <f t="shared" ref="I57:P57" si="1">SUM(I7:I56)</f>
        <v>5751</v>
      </c>
      <c r="J57" s="61">
        <f t="shared" si="1"/>
        <v>229190</v>
      </c>
      <c r="K57" s="61">
        <f t="shared" si="1"/>
        <v>6579</v>
      </c>
      <c r="L57" s="61">
        <f t="shared" si="1"/>
        <v>1308</v>
      </c>
      <c r="M57" s="61">
        <f t="shared" si="1"/>
        <v>4860</v>
      </c>
      <c r="N57" s="61">
        <f t="shared" si="1"/>
        <v>411</v>
      </c>
      <c r="O57" s="61">
        <f t="shared" si="1"/>
        <v>16758</v>
      </c>
      <c r="P57" s="61">
        <f t="shared" si="1"/>
        <v>629</v>
      </c>
    </row>
    <row r="58" spans="2:16" x14ac:dyDescent="0.2">
      <c r="I58" s="115"/>
      <c r="J58" s="115"/>
      <c r="K58" s="115"/>
      <c r="L58" s="115"/>
      <c r="M58" s="115"/>
    </row>
    <row r="59" spans="2:16" x14ac:dyDescent="0.2">
      <c r="I59" s="95"/>
    </row>
    <row r="60" spans="2:16" x14ac:dyDescent="0.2">
      <c r="J60" s="97"/>
    </row>
  </sheetData>
  <pageMargins left="0.7" right="0.7" top="0.75" bottom="0.75" header="0.3" footer="0.3"/>
  <pageSetup paperSize="9" orientation="portrait"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ColWidth="11.42578125" defaultRowHeight="14.25" x14ac:dyDescent="0.2"/>
  <cols>
    <col min="1" max="1" width="10.710937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51" t="s">
        <v>25</v>
      </c>
      <c r="C4" s="47" t="s">
        <v>68</v>
      </c>
    </row>
    <row r="5" spans="2:6" ht="42.75" customHeight="1" thickTop="1" thickBot="1" x14ac:dyDescent="0.25">
      <c r="B5" s="52" t="s">
        <v>23</v>
      </c>
      <c r="C5" s="49" t="s">
        <v>84</v>
      </c>
    </row>
    <row r="6" spans="2:6" ht="56.25" customHeight="1" thickTop="1" thickBot="1" x14ac:dyDescent="0.25">
      <c r="B6" s="55" t="s">
        <v>151</v>
      </c>
      <c r="C6" s="47" t="s">
        <v>69</v>
      </c>
    </row>
    <row r="7" spans="2:6" ht="49.5" customHeight="1" thickTop="1" thickBot="1" x14ac:dyDescent="0.25">
      <c r="B7" s="51" t="s">
        <v>66</v>
      </c>
      <c r="C7" s="47" t="s">
        <v>70</v>
      </c>
      <c r="F7" s="46" t="s">
        <v>32</v>
      </c>
    </row>
    <row r="8" spans="2:6" ht="49.5" customHeight="1" thickTop="1" thickBot="1" x14ac:dyDescent="0.25">
      <c r="B8" s="53" t="s">
        <v>41</v>
      </c>
      <c r="C8" s="50" t="s">
        <v>85</v>
      </c>
    </row>
    <row r="9" spans="2:6" ht="78" customHeight="1" thickTop="1" thickBot="1" x14ac:dyDescent="0.25">
      <c r="B9" s="51" t="s">
        <v>40</v>
      </c>
      <c r="C9" s="47" t="s">
        <v>86</v>
      </c>
    </row>
    <row r="10" spans="2:6" ht="50.25" customHeight="1" thickTop="1" thickBot="1" x14ac:dyDescent="0.25">
      <c r="B10" s="53" t="s">
        <v>92</v>
      </c>
      <c r="C10" s="50" t="s">
        <v>93</v>
      </c>
    </row>
    <row r="11" spans="2:6" ht="118.5" customHeight="1" thickTop="1" thickBot="1" x14ac:dyDescent="0.25">
      <c r="B11" s="51" t="s">
        <v>100</v>
      </c>
      <c r="C11" s="47" t="s">
        <v>113</v>
      </c>
    </row>
    <row r="12" spans="2:6" ht="60" customHeight="1" thickTop="1" thickBot="1" x14ac:dyDescent="0.25">
      <c r="B12" s="54" t="s">
        <v>39</v>
      </c>
      <c r="C12" s="48" t="s">
        <v>83</v>
      </c>
    </row>
    <row r="13" spans="2:6" ht="59.25" customHeight="1" thickTop="1" thickBot="1" x14ac:dyDescent="0.25">
      <c r="B13" s="54" t="s">
        <v>156</v>
      </c>
      <c r="C13" s="48" t="s">
        <v>157</v>
      </c>
    </row>
    <row r="14" spans="2:6" ht="15" thickTop="1" x14ac:dyDescent="0.2"/>
  </sheetData>
  <phoneticPr fontId="8"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2:W71"/>
  <sheetViews>
    <sheetView zoomScaleNormal="100" workbookViewId="0">
      <selection activeCell="U41" sqref="U41"/>
    </sheetView>
  </sheetViews>
  <sheetFormatPr baseColWidth="10" defaultColWidth="11.42578125" defaultRowHeight="12.75" x14ac:dyDescent="0.2"/>
  <cols>
    <col min="1" max="1" width="8.7109375" style="12" customWidth="1"/>
    <col min="2" max="2" width="32.85546875" style="12" bestFit="1" customWidth="1"/>
    <col min="3" max="13" width="12.28515625" style="12" customWidth="1"/>
    <col min="14" max="14" width="12.28515625" style="12" hidden="1" customWidth="1"/>
    <col min="15" max="15" width="0.42578125" style="12" hidden="1" customWidth="1"/>
    <col min="16" max="16" width="11.28515625" style="12" hidden="1" customWidth="1"/>
    <col min="17" max="17" width="10.7109375" style="12" hidden="1" customWidth="1"/>
    <col min="18" max="19" width="12.28515625" style="12" customWidth="1"/>
    <col min="20" max="20" width="16" style="12" customWidth="1"/>
    <col min="21" max="21" width="11.85546875" style="12" customWidth="1"/>
    <col min="22" max="22" width="12.7109375" style="12" customWidth="1"/>
    <col min="23" max="23" width="13.7109375" style="12" customWidth="1"/>
    <col min="24" max="57" width="12.28515625" style="12" customWidth="1"/>
    <col min="58" max="16384" width="11.42578125" style="12"/>
  </cols>
  <sheetData>
    <row r="2" spans="2:23" ht="40.5" customHeight="1" x14ac:dyDescent="0.35">
      <c r="B2" s="10"/>
      <c r="W2" s="112" t="s">
        <v>259</v>
      </c>
    </row>
    <row r="3" spans="2:23" ht="28.5" customHeight="1" x14ac:dyDescent="0.2">
      <c r="B3" s="57"/>
    </row>
    <row r="4" spans="2:23" ht="23.25" customHeight="1" x14ac:dyDescent="0.2"/>
    <row r="5" spans="2:23" ht="39" customHeight="1" x14ac:dyDescent="0.2">
      <c r="C5" s="38" t="s">
        <v>240</v>
      </c>
      <c r="D5" s="38" t="s">
        <v>244</v>
      </c>
      <c r="E5" s="38" t="s">
        <v>247</v>
      </c>
      <c r="F5" s="64" t="s">
        <v>253</v>
      </c>
      <c r="G5" s="38" t="s">
        <v>261</v>
      </c>
    </row>
    <row r="6" spans="2:23" ht="17.100000000000001" customHeight="1" thickBot="1" x14ac:dyDescent="0.25">
      <c r="B6" s="58" t="s">
        <v>52</v>
      </c>
      <c r="C6" s="40">
        <v>139</v>
      </c>
      <c r="D6" s="40">
        <v>131</v>
      </c>
      <c r="E6" s="40">
        <v>290</v>
      </c>
      <c r="F6" s="40">
        <v>252</v>
      </c>
      <c r="G6" s="40">
        <v>136</v>
      </c>
    </row>
    <row r="7" spans="2:23" ht="17.100000000000001" customHeight="1" thickBot="1" x14ac:dyDescent="0.25">
      <c r="B7" s="58" t="s">
        <v>53</v>
      </c>
      <c r="C7" s="40">
        <v>26</v>
      </c>
      <c r="D7" s="40">
        <v>35</v>
      </c>
      <c r="E7" s="40">
        <v>28</v>
      </c>
      <c r="F7" s="40">
        <v>31</v>
      </c>
      <c r="G7" s="40">
        <v>40</v>
      </c>
    </row>
    <row r="8" spans="2:23" ht="17.100000000000001" customHeight="1" thickBot="1" x14ac:dyDescent="0.25">
      <c r="B8" s="58" t="s">
        <v>164</v>
      </c>
      <c r="C8" s="40">
        <v>20</v>
      </c>
      <c r="D8" s="40">
        <v>23</v>
      </c>
      <c r="E8" s="40">
        <v>40</v>
      </c>
      <c r="F8" s="40">
        <v>15</v>
      </c>
      <c r="G8" s="40">
        <v>15</v>
      </c>
    </row>
    <row r="9" spans="2:23" ht="17.100000000000001" customHeight="1" thickBot="1" x14ac:dyDescent="0.25">
      <c r="B9" s="58" t="s">
        <v>47</v>
      </c>
      <c r="C9" s="40">
        <v>29</v>
      </c>
      <c r="D9" s="40">
        <v>29</v>
      </c>
      <c r="E9" s="40">
        <v>51</v>
      </c>
      <c r="F9" s="40">
        <v>50</v>
      </c>
      <c r="G9" s="40">
        <v>21</v>
      </c>
    </row>
    <row r="10" spans="2:23" ht="17.100000000000001" customHeight="1" thickBot="1" x14ac:dyDescent="0.25">
      <c r="B10" s="58" t="s">
        <v>8</v>
      </c>
      <c r="C10" s="40">
        <v>32</v>
      </c>
      <c r="D10" s="40">
        <v>48</v>
      </c>
      <c r="E10" s="40">
        <v>46</v>
      </c>
      <c r="F10" s="40">
        <v>23</v>
      </c>
      <c r="G10" s="40">
        <v>43</v>
      </c>
    </row>
    <row r="11" spans="2:23" ht="17.100000000000001" customHeight="1" thickBot="1" x14ac:dyDescent="0.25">
      <c r="B11" s="58" t="s">
        <v>9</v>
      </c>
      <c r="C11" s="40">
        <v>21</v>
      </c>
      <c r="D11" s="40">
        <v>14</v>
      </c>
      <c r="E11" s="40">
        <v>12</v>
      </c>
      <c r="F11" s="40">
        <v>9</v>
      </c>
      <c r="G11" s="40">
        <v>6</v>
      </c>
    </row>
    <row r="12" spans="2:23" ht="17.100000000000001" customHeight="1" thickBot="1" x14ac:dyDescent="0.25">
      <c r="B12" s="58" t="s">
        <v>54</v>
      </c>
      <c r="C12" s="40">
        <v>24</v>
      </c>
      <c r="D12" s="40">
        <v>39</v>
      </c>
      <c r="E12" s="40">
        <v>54</v>
      </c>
      <c r="F12" s="40">
        <v>41</v>
      </c>
      <c r="G12" s="40">
        <v>36</v>
      </c>
    </row>
    <row r="13" spans="2:23" ht="17.100000000000001" customHeight="1" thickBot="1" x14ac:dyDescent="0.25">
      <c r="B13" s="58" t="s">
        <v>49</v>
      </c>
      <c r="C13" s="40">
        <v>37</v>
      </c>
      <c r="D13" s="40">
        <v>37</v>
      </c>
      <c r="E13" s="40">
        <v>78</v>
      </c>
      <c r="F13" s="40">
        <v>41</v>
      </c>
      <c r="G13" s="40">
        <v>24</v>
      </c>
    </row>
    <row r="14" spans="2:23" ht="17.100000000000001" customHeight="1" thickBot="1" x14ac:dyDescent="0.25">
      <c r="B14" s="58" t="s">
        <v>26</v>
      </c>
      <c r="C14" s="40">
        <v>356</v>
      </c>
      <c r="D14" s="40">
        <v>394</v>
      </c>
      <c r="E14" s="40">
        <v>526</v>
      </c>
      <c r="F14" s="40">
        <v>321</v>
      </c>
      <c r="G14" s="40">
        <v>265</v>
      </c>
    </row>
    <row r="15" spans="2:23" ht="17.100000000000001" customHeight="1" thickBot="1" x14ac:dyDescent="0.25">
      <c r="B15" s="58" t="s">
        <v>48</v>
      </c>
      <c r="C15" s="40">
        <v>229</v>
      </c>
      <c r="D15" s="40">
        <v>265</v>
      </c>
      <c r="E15" s="40">
        <v>343</v>
      </c>
      <c r="F15" s="40">
        <v>187</v>
      </c>
      <c r="G15" s="40">
        <v>186</v>
      </c>
    </row>
    <row r="16" spans="2:23" ht="17.100000000000001" customHeight="1" thickBot="1" x14ac:dyDescent="0.25">
      <c r="B16" s="58" t="s">
        <v>21</v>
      </c>
      <c r="C16" s="40">
        <v>11</v>
      </c>
      <c r="D16" s="40">
        <v>20</v>
      </c>
      <c r="E16" s="40">
        <v>42</v>
      </c>
      <c r="F16" s="40">
        <v>18</v>
      </c>
      <c r="G16" s="40">
        <v>15</v>
      </c>
    </row>
    <row r="17" spans="2:7" ht="15" customHeight="1" thickBot="1" x14ac:dyDescent="0.25">
      <c r="B17" s="58" t="s">
        <v>10</v>
      </c>
      <c r="C17" s="40">
        <v>54</v>
      </c>
      <c r="D17" s="40">
        <v>72</v>
      </c>
      <c r="E17" s="40">
        <v>86</v>
      </c>
      <c r="F17" s="40">
        <v>63</v>
      </c>
      <c r="G17" s="40">
        <v>40</v>
      </c>
    </row>
    <row r="18" spans="2:7" ht="17.100000000000001" customHeight="1" thickBot="1" x14ac:dyDescent="0.25">
      <c r="B18" s="58" t="s">
        <v>165</v>
      </c>
      <c r="C18" s="40">
        <v>342</v>
      </c>
      <c r="D18" s="40">
        <v>299</v>
      </c>
      <c r="E18" s="40">
        <v>609</v>
      </c>
      <c r="F18" s="40">
        <v>532</v>
      </c>
      <c r="G18" s="40">
        <v>244</v>
      </c>
    </row>
    <row r="19" spans="2:7" ht="17.100000000000001" customHeight="1" thickBot="1" x14ac:dyDescent="0.25">
      <c r="B19" s="58" t="s">
        <v>166</v>
      </c>
      <c r="C19" s="40">
        <v>24</v>
      </c>
      <c r="D19" s="40">
        <v>30</v>
      </c>
      <c r="E19" s="40">
        <v>51</v>
      </c>
      <c r="F19" s="40">
        <v>73</v>
      </c>
      <c r="G19" s="40">
        <v>43</v>
      </c>
    </row>
    <row r="20" spans="2:7" ht="17.100000000000001" customHeight="1" thickBot="1" x14ac:dyDescent="0.25">
      <c r="B20" s="58" t="s">
        <v>167</v>
      </c>
      <c r="C20" s="40">
        <v>7</v>
      </c>
      <c r="D20" s="40">
        <v>3</v>
      </c>
      <c r="E20" s="40">
        <v>18</v>
      </c>
      <c r="F20" s="40">
        <v>10</v>
      </c>
      <c r="G20" s="40">
        <v>12</v>
      </c>
    </row>
    <row r="21" spans="2:7" ht="17.100000000000001" customHeight="1" thickBot="1" x14ac:dyDescent="0.25">
      <c r="B21" s="58" t="s">
        <v>51</v>
      </c>
      <c r="C21" s="40">
        <v>64</v>
      </c>
      <c r="D21" s="40">
        <v>67</v>
      </c>
      <c r="E21" s="40">
        <v>95</v>
      </c>
      <c r="F21" s="40">
        <v>82</v>
      </c>
      <c r="G21" s="40">
        <v>46</v>
      </c>
    </row>
    <row r="22" spans="2:7" ht="17.100000000000001" customHeight="1" thickBot="1" x14ac:dyDescent="0.25">
      <c r="B22" s="58" t="s">
        <v>11</v>
      </c>
      <c r="C22" s="40">
        <v>5</v>
      </c>
      <c r="D22" s="40">
        <v>4</v>
      </c>
      <c r="E22" s="40">
        <v>8</v>
      </c>
      <c r="F22" s="40">
        <v>8</v>
      </c>
      <c r="G22" s="40">
        <v>5</v>
      </c>
    </row>
    <row r="23" spans="2:7" ht="17.100000000000001" customHeight="1" thickBot="1" x14ac:dyDescent="0.25">
      <c r="B23" s="60" t="s">
        <v>22</v>
      </c>
      <c r="C23" s="61">
        <v>1420</v>
      </c>
      <c r="D23" s="61">
        <v>1510</v>
      </c>
      <c r="E23" s="61">
        <v>2377</v>
      </c>
      <c r="F23" s="61">
        <v>1756</v>
      </c>
      <c r="G23" s="61">
        <f>SUM(G6:G22)</f>
        <v>1177</v>
      </c>
    </row>
    <row r="24" spans="2:7" ht="21.75" customHeight="1" x14ac:dyDescent="0.2"/>
    <row r="25" spans="2:7" ht="42" customHeight="1" x14ac:dyDescent="0.2">
      <c r="B25" s="62"/>
      <c r="C25"/>
      <c r="D25"/>
      <c r="E25"/>
      <c r="F25"/>
    </row>
    <row r="26" spans="2:7" ht="14.25" customHeight="1" x14ac:dyDescent="0.2"/>
    <row r="27" spans="2:7" s="63" customFormat="1" ht="39" customHeight="1" x14ac:dyDescent="0.2">
      <c r="C27" s="39" t="s">
        <v>262</v>
      </c>
    </row>
    <row r="28" spans="2:7" ht="17.100000000000001" customHeight="1" thickBot="1" x14ac:dyDescent="0.25">
      <c r="B28" s="58" t="s">
        <v>52</v>
      </c>
      <c r="C28" s="36">
        <f t="shared" ref="C28:C45" si="0">+(G6-C6)/C6</f>
        <v>-2.1582733812949641E-2</v>
      </c>
    </row>
    <row r="29" spans="2:7" ht="17.100000000000001" customHeight="1" thickBot="1" x14ac:dyDescent="0.25">
      <c r="B29" s="58" t="s">
        <v>53</v>
      </c>
      <c r="C29" s="36">
        <f t="shared" si="0"/>
        <v>0.53846153846153844</v>
      </c>
    </row>
    <row r="30" spans="2:7" ht="17.100000000000001" customHeight="1" thickBot="1" x14ac:dyDescent="0.25">
      <c r="B30" s="58" t="s">
        <v>164</v>
      </c>
      <c r="C30" s="36">
        <f t="shared" si="0"/>
        <v>-0.25</v>
      </c>
    </row>
    <row r="31" spans="2:7" ht="17.100000000000001" customHeight="1" thickBot="1" x14ac:dyDescent="0.25">
      <c r="B31" s="58" t="s">
        <v>47</v>
      </c>
      <c r="C31" s="36">
        <f t="shared" si="0"/>
        <v>-0.27586206896551724</v>
      </c>
    </row>
    <row r="32" spans="2:7" ht="17.100000000000001" customHeight="1" thickBot="1" x14ac:dyDescent="0.25">
      <c r="B32" s="58" t="s">
        <v>8</v>
      </c>
      <c r="C32" s="36">
        <f t="shared" si="0"/>
        <v>0.34375</v>
      </c>
    </row>
    <row r="33" spans="2:3" ht="17.100000000000001" customHeight="1" thickBot="1" x14ac:dyDescent="0.25">
      <c r="B33" s="58" t="s">
        <v>9</v>
      </c>
      <c r="C33" s="36">
        <f t="shared" si="0"/>
        <v>-0.7142857142857143</v>
      </c>
    </row>
    <row r="34" spans="2:3" ht="17.100000000000001" customHeight="1" thickBot="1" x14ac:dyDescent="0.25">
      <c r="B34" s="58" t="s">
        <v>54</v>
      </c>
      <c r="C34" s="36">
        <f t="shared" si="0"/>
        <v>0.5</v>
      </c>
    </row>
    <row r="35" spans="2:3" ht="17.100000000000001" customHeight="1" thickBot="1" x14ac:dyDescent="0.25">
      <c r="B35" s="58" t="s">
        <v>49</v>
      </c>
      <c r="C35" s="36">
        <f t="shared" si="0"/>
        <v>-0.35135135135135137</v>
      </c>
    </row>
    <row r="36" spans="2:3" ht="17.100000000000001" customHeight="1" thickBot="1" x14ac:dyDescent="0.25">
      <c r="B36" s="58" t="s">
        <v>26</v>
      </c>
      <c r="C36" s="36">
        <f t="shared" si="0"/>
        <v>-0.2556179775280899</v>
      </c>
    </row>
    <row r="37" spans="2:3" ht="17.100000000000001" customHeight="1" thickBot="1" x14ac:dyDescent="0.25">
      <c r="B37" s="58" t="s">
        <v>48</v>
      </c>
      <c r="C37" s="36">
        <f t="shared" si="0"/>
        <v>-0.18777292576419213</v>
      </c>
    </row>
    <row r="38" spans="2:3" ht="17.100000000000001" customHeight="1" thickBot="1" x14ac:dyDescent="0.25">
      <c r="B38" s="58" t="s">
        <v>21</v>
      </c>
      <c r="C38" s="36">
        <f t="shared" si="0"/>
        <v>0.36363636363636365</v>
      </c>
    </row>
    <row r="39" spans="2:3" ht="17.100000000000001" customHeight="1" thickBot="1" x14ac:dyDescent="0.25">
      <c r="B39" s="58" t="s">
        <v>10</v>
      </c>
      <c r="C39" s="36">
        <f t="shared" si="0"/>
        <v>-0.25925925925925924</v>
      </c>
    </row>
    <row r="40" spans="2:3" ht="17.100000000000001" customHeight="1" thickBot="1" x14ac:dyDescent="0.25">
      <c r="B40" s="58" t="s">
        <v>165</v>
      </c>
      <c r="C40" s="36">
        <f t="shared" si="0"/>
        <v>-0.28654970760233917</v>
      </c>
    </row>
    <row r="41" spans="2:3" ht="17.100000000000001" customHeight="1" thickBot="1" x14ac:dyDescent="0.25">
      <c r="B41" s="58" t="s">
        <v>166</v>
      </c>
      <c r="C41" s="36">
        <f t="shared" si="0"/>
        <v>0.79166666666666663</v>
      </c>
    </row>
    <row r="42" spans="2:3" ht="17.100000000000001" customHeight="1" thickBot="1" x14ac:dyDescent="0.25">
      <c r="B42" s="58" t="s">
        <v>167</v>
      </c>
      <c r="C42" s="36">
        <f t="shared" si="0"/>
        <v>0.7142857142857143</v>
      </c>
    </row>
    <row r="43" spans="2:3" ht="17.100000000000001" customHeight="1" thickBot="1" x14ac:dyDescent="0.25">
      <c r="B43" s="58" t="s">
        <v>51</v>
      </c>
      <c r="C43" s="36">
        <f t="shared" si="0"/>
        <v>-0.28125</v>
      </c>
    </row>
    <row r="44" spans="2:3" ht="17.100000000000001" customHeight="1" thickBot="1" x14ac:dyDescent="0.25">
      <c r="B44" s="58" t="s">
        <v>11</v>
      </c>
      <c r="C44" s="36">
        <f t="shared" si="0"/>
        <v>0</v>
      </c>
    </row>
    <row r="45" spans="2:3" ht="17.100000000000001" customHeight="1" thickBot="1" x14ac:dyDescent="0.25">
      <c r="B45" s="60" t="s">
        <v>22</v>
      </c>
      <c r="C45" s="66">
        <f t="shared" si="0"/>
        <v>-0.17112676056338028</v>
      </c>
    </row>
    <row r="51" spans="2:17" ht="39" customHeight="1" x14ac:dyDescent="0.2">
      <c r="C51" s="38" t="s">
        <v>240</v>
      </c>
      <c r="D51" s="38" t="s">
        <v>244</v>
      </c>
      <c r="E51" s="38" t="s">
        <v>247</v>
      </c>
      <c r="F51" s="64" t="s">
        <v>253</v>
      </c>
      <c r="G51" s="38" t="s">
        <v>261</v>
      </c>
      <c r="P51" s="12">
        <v>2022</v>
      </c>
      <c r="Q51" s="12">
        <v>2023</v>
      </c>
    </row>
    <row r="52" spans="2:17" ht="15" thickBot="1" x14ac:dyDescent="0.25">
      <c r="B52" s="58" t="s">
        <v>52</v>
      </c>
      <c r="C52" s="110">
        <v>1.6047324599278676</v>
      </c>
      <c r="D52" s="110">
        <v>1.5123737571982063</v>
      </c>
      <c r="E52" s="110">
        <v>3.3480029739502282</v>
      </c>
      <c r="F52" s="110">
        <v>2.907086068436036</v>
      </c>
      <c r="G52" s="110">
        <f>+G6/$Q52*100000</f>
        <v>1.5551496665747679</v>
      </c>
      <c r="P52" s="12">
        <v>8668474</v>
      </c>
      <c r="Q52" s="12">
        <v>8745139</v>
      </c>
    </row>
    <row r="53" spans="2:17" ht="15" thickBot="1" x14ac:dyDescent="0.25">
      <c r="B53" s="58" t="s">
        <v>53</v>
      </c>
      <c r="C53" s="110">
        <v>1.9617577953464087</v>
      </c>
      <c r="D53" s="110">
        <v>2.6408278014278581</v>
      </c>
      <c r="E53" s="110">
        <v>2.112662241142286</v>
      </c>
      <c r="F53" s="110">
        <v>2.3373029785533603</v>
      </c>
      <c r="G53" s="110">
        <f t="shared" ref="G53:G69" si="1">+G7/$Q53*100000</f>
        <v>2.9644385946189509</v>
      </c>
      <c r="P53" s="12">
        <v>1326315</v>
      </c>
      <c r="Q53" s="12">
        <v>1349328</v>
      </c>
    </row>
    <row r="54" spans="2:17" ht="15" thickBot="1" x14ac:dyDescent="0.25">
      <c r="B54" s="58" t="s">
        <v>164</v>
      </c>
      <c r="C54" s="110">
        <v>1.9910423006891993</v>
      </c>
      <c r="D54" s="110">
        <v>2.289698645792579</v>
      </c>
      <c r="E54" s="110">
        <v>3.9820846013783986</v>
      </c>
      <c r="F54" s="110">
        <v>1.4930037842669253</v>
      </c>
      <c r="G54" s="110">
        <f t="shared" si="1"/>
        <v>1.4901575096487698</v>
      </c>
      <c r="P54" s="12">
        <v>1004686</v>
      </c>
      <c r="Q54" s="12">
        <v>1006605</v>
      </c>
    </row>
    <row r="55" spans="2:17" ht="15" thickBot="1" x14ac:dyDescent="0.25">
      <c r="B55" s="58" t="s">
        <v>47</v>
      </c>
      <c r="C55" s="110">
        <v>2.4654538900611604</v>
      </c>
      <c r="D55" s="110">
        <v>2.4654538900611604</v>
      </c>
      <c r="E55" s="110">
        <v>4.3357982204523857</v>
      </c>
      <c r="F55" s="110">
        <v>4.2493194714866416</v>
      </c>
      <c r="G55" s="110">
        <f t="shared" si="1"/>
        <v>1.7402459216093795</v>
      </c>
      <c r="P55" s="12">
        <v>1176659</v>
      </c>
      <c r="Q55" s="12">
        <v>1206726</v>
      </c>
    </row>
    <row r="56" spans="2:17" ht="15" thickBot="1" x14ac:dyDescent="0.25">
      <c r="B56" s="58" t="s">
        <v>8</v>
      </c>
      <c r="C56" s="110">
        <v>1.4703098494218925</v>
      </c>
      <c r="D56" s="110">
        <v>2.2054647741328388</v>
      </c>
      <c r="E56" s="110">
        <v>2.1135704085439704</v>
      </c>
      <c r="F56" s="110">
        <v>1.0561596839970224</v>
      </c>
      <c r="G56" s="110">
        <f t="shared" si="1"/>
        <v>1.9431480082281021</v>
      </c>
      <c r="P56" s="12">
        <v>2177701</v>
      </c>
      <c r="Q56" s="12">
        <v>2212904</v>
      </c>
    </row>
    <row r="57" spans="2:17" ht="15" thickBot="1" x14ac:dyDescent="0.25">
      <c r="B57" s="58" t="s">
        <v>9</v>
      </c>
      <c r="C57" s="110">
        <v>3.5883818448383695</v>
      </c>
      <c r="D57" s="110">
        <v>2.3922545632255794</v>
      </c>
      <c r="E57" s="110">
        <v>2.0505039113362109</v>
      </c>
      <c r="F57" s="110">
        <v>1.5374050652372215</v>
      </c>
      <c r="G57" s="110">
        <f t="shared" si="1"/>
        <v>1.0194909681595978</v>
      </c>
      <c r="P57" s="12">
        <v>585402</v>
      </c>
      <c r="Q57" s="12">
        <v>588529</v>
      </c>
    </row>
    <row r="58" spans="2:17" ht="15" thickBot="1" x14ac:dyDescent="0.25">
      <c r="B58" s="58" t="s">
        <v>55</v>
      </c>
      <c r="C58" s="110">
        <v>1.0126308825415686</v>
      </c>
      <c r="D58" s="110">
        <v>1.6455251841300487</v>
      </c>
      <c r="E58" s="110">
        <v>2.2784194857185294</v>
      </c>
      <c r="F58" s="110">
        <v>1.7280329084901207</v>
      </c>
      <c r="G58" s="110">
        <f t="shared" si="1"/>
        <v>1.5109791522651466</v>
      </c>
      <c r="P58" s="12">
        <v>2372640</v>
      </c>
      <c r="Q58" s="12">
        <v>2382561</v>
      </c>
    </row>
    <row r="59" spans="2:17" ht="15" thickBot="1" x14ac:dyDescent="0.25">
      <c r="B59" s="58" t="s">
        <v>49</v>
      </c>
      <c r="C59" s="110">
        <v>1.8029493327381976</v>
      </c>
      <c r="D59" s="110">
        <v>1.8029493327381976</v>
      </c>
      <c r="E59" s="110">
        <v>3.8008121068534977</v>
      </c>
      <c r="F59" s="110">
        <v>1.9967584331387873</v>
      </c>
      <c r="G59" s="110">
        <f t="shared" si="1"/>
        <v>1.1534995494142386</v>
      </c>
      <c r="P59" s="12">
        <v>2053328</v>
      </c>
      <c r="Q59" s="12">
        <v>2080625</v>
      </c>
    </row>
    <row r="60" spans="2:17" ht="15" thickBot="1" x14ac:dyDescent="0.25">
      <c r="B60" s="58" t="s">
        <v>26</v>
      </c>
      <c r="C60" s="110">
        <v>4.5738942161051952</v>
      </c>
      <c r="D60" s="110">
        <v>5.0621188796220418</v>
      </c>
      <c r="E60" s="110">
        <v>6.7580571844700366</v>
      </c>
      <c r="F60" s="110">
        <v>3.9909601544334756</v>
      </c>
      <c r="G60" s="110">
        <f t="shared" si="1"/>
        <v>3.354831260849398</v>
      </c>
      <c r="P60" s="12">
        <v>7792611</v>
      </c>
      <c r="Q60" s="12">
        <v>7899056</v>
      </c>
    </row>
    <row r="61" spans="2:17" ht="15" thickBot="1" x14ac:dyDescent="0.25">
      <c r="B61" s="58" t="s">
        <v>230</v>
      </c>
      <c r="C61" s="110">
        <v>4.4982762173386348</v>
      </c>
      <c r="D61" s="110">
        <v>5.2054288104573727</v>
      </c>
      <c r="E61" s="110">
        <v>6.7375927622146374</v>
      </c>
      <c r="F61" s="110">
        <v>3.6681288835333774</v>
      </c>
      <c r="G61" s="110">
        <f t="shared" si="1"/>
        <v>3.5644003787462855</v>
      </c>
      <c r="P61" s="12">
        <v>5097967</v>
      </c>
      <c r="Q61" s="12">
        <v>5218269</v>
      </c>
    </row>
    <row r="62" spans="2:17" ht="15" thickBot="1" x14ac:dyDescent="0.25">
      <c r="B62" s="58" t="s">
        <v>21</v>
      </c>
      <c r="C62" s="110">
        <v>1.0434007275348709</v>
      </c>
      <c r="D62" s="110">
        <v>1.8970922318815835</v>
      </c>
      <c r="E62" s="110">
        <v>3.9838936869513257</v>
      </c>
      <c r="F62" s="110">
        <v>1.7065234703861292</v>
      </c>
      <c r="G62" s="110">
        <f t="shared" si="1"/>
        <v>1.4227382019434605</v>
      </c>
      <c r="P62" s="12">
        <v>1054776</v>
      </c>
      <c r="Q62" s="12">
        <v>1054305</v>
      </c>
    </row>
    <row r="63" spans="2:17" ht="15" thickBot="1" x14ac:dyDescent="0.25">
      <c r="B63" s="58" t="s">
        <v>10</v>
      </c>
      <c r="C63" s="110">
        <v>2.0080679708696274</v>
      </c>
      <c r="D63" s="110">
        <v>2.6774239611595032</v>
      </c>
      <c r="E63" s="110">
        <v>3.1980341758294064</v>
      </c>
      <c r="F63" s="110">
        <v>2.3416035300974105</v>
      </c>
      <c r="G63" s="110">
        <f t="shared" si="1"/>
        <v>1.4816373277781811</v>
      </c>
      <c r="P63" s="12">
        <v>2690464</v>
      </c>
      <c r="Q63" s="12">
        <v>2699716</v>
      </c>
    </row>
    <row r="64" spans="2:17" ht="15" thickBot="1" x14ac:dyDescent="0.25">
      <c r="B64" s="58" t="s">
        <v>165</v>
      </c>
      <c r="C64" s="110">
        <v>5.070831509613229</v>
      </c>
      <c r="D64" s="110">
        <v>4.4332708227320339</v>
      </c>
      <c r="E64" s="110">
        <v>9.0296385653639071</v>
      </c>
      <c r="F64" s="110">
        <v>7.8810891783757135</v>
      </c>
      <c r="G64" s="110">
        <f t="shared" si="1"/>
        <v>3.5625867650485712</v>
      </c>
      <c r="P64" s="12">
        <v>6750336</v>
      </c>
      <c r="Q64" s="12">
        <v>6848956</v>
      </c>
    </row>
    <row r="65" spans="2:17" ht="15" thickBot="1" x14ac:dyDescent="0.25">
      <c r="B65" s="58" t="s">
        <v>166</v>
      </c>
      <c r="C65" s="110">
        <v>1.5671535072569003</v>
      </c>
      <c r="D65" s="110">
        <v>1.9589418840711255</v>
      </c>
      <c r="E65" s="110">
        <v>3.3302012029209132</v>
      </c>
      <c r="F65" s="110">
        <v>4.7653925443148868</v>
      </c>
      <c r="G65" s="110">
        <f t="shared" si="1"/>
        <v>2.7693944558011085</v>
      </c>
      <c r="P65" s="12">
        <v>1531878</v>
      </c>
      <c r="Q65" s="12">
        <v>1552686</v>
      </c>
    </row>
    <row r="66" spans="2:17" ht="15" thickBot="1" x14ac:dyDescent="0.25">
      <c r="B66" s="58" t="s">
        <v>167</v>
      </c>
      <c r="C66" s="110">
        <v>1.0548332459328644</v>
      </c>
      <c r="D66" s="110">
        <v>0.45207139111408473</v>
      </c>
      <c r="E66" s="110">
        <v>2.7124283466845083</v>
      </c>
      <c r="F66" s="110">
        <v>1.5057587744328185</v>
      </c>
      <c r="G66" s="110">
        <f t="shared" si="1"/>
        <v>1.7851829812555786</v>
      </c>
      <c r="P66" s="12">
        <v>664117</v>
      </c>
      <c r="Q66" s="12">
        <v>672200</v>
      </c>
    </row>
    <row r="67" spans="2:17" ht="15" thickBot="1" x14ac:dyDescent="0.25">
      <c r="B67" s="58" t="s">
        <v>51</v>
      </c>
      <c r="C67" s="110">
        <v>2.8995999911199752</v>
      </c>
      <c r="D67" s="110">
        <v>3.0355187407037239</v>
      </c>
      <c r="E67" s="110">
        <v>4.3040937368187127</v>
      </c>
      <c r="F67" s="110">
        <v>3.7134754779288226</v>
      </c>
      <c r="G67" s="110">
        <f t="shared" si="1"/>
        <v>2.0721570118414765</v>
      </c>
      <c r="P67" s="12">
        <v>2208174</v>
      </c>
      <c r="Q67" s="12">
        <v>2219909</v>
      </c>
    </row>
    <row r="68" spans="2:17" ht="15" thickBot="1" x14ac:dyDescent="0.25">
      <c r="B68" s="58" t="s">
        <v>11</v>
      </c>
      <c r="C68" s="110">
        <v>1.5650187019734885</v>
      </c>
      <c r="D68" s="110">
        <v>1.252014961578791</v>
      </c>
      <c r="E68" s="110">
        <v>2.504029923157582</v>
      </c>
      <c r="F68" s="110">
        <v>2.5008440348617658</v>
      </c>
      <c r="G68" s="110">
        <f t="shared" si="1"/>
        <v>1.5515277894142363</v>
      </c>
      <c r="P68" s="12">
        <v>319892</v>
      </c>
      <c r="Q68" s="12">
        <v>322263</v>
      </c>
    </row>
    <row r="69" spans="2:17" ht="15" thickBot="1" x14ac:dyDescent="0.25">
      <c r="B69" s="60" t="s">
        <v>22</v>
      </c>
      <c r="C69" s="111">
        <v>2.9935324730918849</v>
      </c>
      <c r="D69" s="111">
        <v>3.1832634044850323</v>
      </c>
      <c r="E69" s="111">
        <v>5.0110047102390221</v>
      </c>
      <c r="F69" s="111">
        <v>3.6776925828144336</v>
      </c>
      <c r="G69" s="111">
        <f t="shared" si="1"/>
        <v>2.4490334193602274</v>
      </c>
      <c r="P69" s="12">
        <v>47475420</v>
      </c>
      <c r="Q69" s="12">
        <v>48059777</v>
      </c>
    </row>
    <row r="70" spans="2:17" ht="13.5" thickBot="1" x14ac:dyDescent="0.25">
      <c r="C70" s="110"/>
      <c r="D70" s="110"/>
      <c r="E70" s="110"/>
      <c r="F70" s="110"/>
      <c r="G70" s="110"/>
    </row>
    <row r="71" spans="2:17" ht="13.5" thickBot="1" x14ac:dyDescent="0.25">
      <c r="C71" s="110"/>
      <c r="D71" s="110"/>
      <c r="E71" s="110"/>
      <c r="F71" s="110"/>
      <c r="G71" s="110"/>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W74"/>
  <sheetViews>
    <sheetView zoomScaleNormal="100" workbookViewId="0"/>
  </sheetViews>
  <sheetFormatPr baseColWidth="10" defaultColWidth="11.42578125" defaultRowHeight="12.75" x14ac:dyDescent="0.2"/>
  <cols>
    <col min="1" max="1" width="8.7109375" style="12" customWidth="1"/>
    <col min="2" max="2" width="35.28515625" style="12" customWidth="1"/>
    <col min="3" max="15" width="12.28515625" style="12" customWidth="1"/>
    <col min="16" max="16" width="0.140625" style="12" customWidth="1"/>
    <col min="17" max="17" width="0.28515625" style="12" hidden="1" customWidth="1"/>
    <col min="18" max="18" width="12.28515625" style="12" customWidth="1"/>
    <col min="19" max="19" width="14.28515625" style="12" customWidth="1"/>
    <col min="20" max="20" width="12.28515625" style="12" customWidth="1"/>
    <col min="21" max="21" width="11" style="12" customWidth="1"/>
    <col min="22" max="22" width="9.42578125" style="12" hidden="1" customWidth="1"/>
    <col min="23" max="23" width="12.28515625" style="12" hidden="1" customWidth="1"/>
    <col min="24" max="62" width="12.28515625" style="12" customWidth="1"/>
    <col min="63" max="16384" width="11.42578125" style="12"/>
  </cols>
  <sheetData>
    <row r="1" spans="2:7" ht="15" x14ac:dyDescent="0.2">
      <c r="C1" s="56"/>
      <c r="D1" s="56"/>
    </row>
    <row r="2" spans="2:7" ht="58.5" customHeight="1" x14ac:dyDescent="0.2">
      <c r="B2" s="10"/>
      <c r="C2" s="20"/>
      <c r="D2" s="56"/>
    </row>
    <row r="3" spans="2:7" ht="27.95" customHeight="1" x14ac:dyDescent="0.2">
      <c r="B3" s="57"/>
      <c r="C3" s="11"/>
    </row>
    <row r="4" spans="2:7" ht="41.25" customHeight="1" x14ac:dyDescent="0.2"/>
    <row r="5" spans="2:7" ht="39" customHeight="1" x14ac:dyDescent="0.2">
      <c r="C5" s="38" t="s">
        <v>240</v>
      </c>
      <c r="D5" s="38" t="s">
        <v>244</v>
      </c>
      <c r="E5" s="38" t="s">
        <v>247</v>
      </c>
      <c r="F5" s="64" t="s">
        <v>253</v>
      </c>
      <c r="G5" s="38" t="s">
        <v>261</v>
      </c>
    </row>
    <row r="6" spans="2:7" ht="17.100000000000001" customHeight="1" thickBot="1" x14ac:dyDescent="0.25">
      <c r="B6" s="58" t="s">
        <v>52</v>
      </c>
      <c r="C6" s="40">
        <v>357</v>
      </c>
      <c r="D6" s="40">
        <v>397</v>
      </c>
      <c r="E6" s="40">
        <v>527</v>
      </c>
      <c r="F6" s="40">
        <v>1012</v>
      </c>
      <c r="G6" s="40">
        <v>1404</v>
      </c>
    </row>
    <row r="7" spans="2:7" ht="17.100000000000001" customHeight="1" thickBot="1" x14ac:dyDescent="0.25">
      <c r="B7" s="58" t="s">
        <v>53</v>
      </c>
      <c r="C7" s="40">
        <v>80</v>
      </c>
      <c r="D7" s="40">
        <v>108</v>
      </c>
      <c r="E7" s="40">
        <v>113</v>
      </c>
      <c r="F7" s="40">
        <v>161</v>
      </c>
      <c r="G7" s="40">
        <v>191</v>
      </c>
    </row>
    <row r="8" spans="2:7" ht="17.100000000000001" customHeight="1" thickBot="1" x14ac:dyDescent="0.25">
      <c r="B8" s="58" t="s">
        <v>164</v>
      </c>
      <c r="C8" s="40">
        <v>87</v>
      </c>
      <c r="D8" s="40">
        <v>69</v>
      </c>
      <c r="E8" s="40">
        <v>65</v>
      </c>
      <c r="F8" s="40">
        <v>118</v>
      </c>
      <c r="G8" s="40">
        <v>139</v>
      </c>
    </row>
    <row r="9" spans="2:7" ht="17.100000000000001" customHeight="1" thickBot="1" x14ac:dyDescent="0.25">
      <c r="B9" s="58" t="s">
        <v>47</v>
      </c>
      <c r="C9" s="40">
        <v>58</v>
      </c>
      <c r="D9" s="40">
        <v>84</v>
      </c>
      <c r="E9" s="40">
        <v>90</v>
      </c>
      <c r="F9" s="40">
        <v>114</v>
      </c>
      <c r="G9" s="40">
        <v>215</v>
      </c>
    </row>
    <row r="10" spans="2:7" ht="17.100000000000001" customHeight="1" thickBot="1" x14ac:dyDescent="0.25">
      <c r="B10" s="58" t="s">
        <v>8</v>
      </c>
      <c r="C10" s="40">
        <v>161</v>
      </c>
      <c r="D10" s="40">
        <v>194</v>
      </c>
      <c r="E10" s="40">
        <v>222</v>
      </c>
      <c r="F10" s="40">
        <v>397</v>
      </c>
      <c r="G10" s="40">
        <v>493</v>
      </c>
    </row>
    <row r="11" spans="2:7" ht="17.100000000000001" customHeight="1" thickBot="1" x14ac:dyDescent="0.25">
      <c r="B11" s="58" t="s">
        <v>9</v>
      </c>
      <c r="C11" s="40">
        <v>15</v>
      </c>
      <c r="D11" s="40">
        <v>30</v>
      </c>
      <c r="E11" s="40">
        <v>31</v>
      </c>
      <c r="F11" s="40">
        <v>62</v>
      </c>
      <c r="G11" s="40">
        <v>44</v>
      </c>
    </row>
    <row r="12" spans="2:7" ht="17.100000000000001" customHeight="1" thickBot="1" x14ac:dyDescent="0.25">
      <c r="B12" s="58" t="s">
        <v>54</v>
      </c>
      <c r="C12" s="40">
        <v>51</v>
      </c>
      <c r="D12" s="40">
        <v>96</v>
      </c>
      <c r="E12" s="40">
        <v>103</v>
      </c>
      <c r="F12" s="40">
        <v>163</v>
      </c>
      <c r="G12" s="40">
        <v>223</v>
      </c>
    </row>
    <row r="13" spans="2:7" ht="17.100000000000001" customHeight="1" thickBot="1" x14ac:dyDescent="0.25">
      <c r="B13" s="58" t="s">
        <v>49</v>
      </c>
      <c r="C13" s="40">
        <v>97</v>
      </c>
      <c r="D13" s="40">
        <v>109</v>
      </c>
      <c r="E13" s="40">
        <v>144</v>
      </c>
      <c r="F13" s="40">
        <v>194</v>
      </c>
      <c r="G13" s="40">
        <v>192</v>
      </c>
    </row>
    <row r="14" spans="2:7" ht="17.100000000000001" customHeight="1" thickBot="1" x14ac:dyDescent="0.25">
      <c r="B14" s="58" t="s">
        <v>26</v>
      </c>
      <c r="C14" s="40">
        <v>692</v>
      </c>
      <c r="D14" s="40">
        <v>749</v>
      </c>
      <c r="E14" s="40">
        <v>855</v>
      </c>
      <c r="F14" s="40">
        <v>1680</v>
      </c>
      <c r="G14" s="40">
        <v>1543</v>
      </c>
    </row>
    <row r="15" spans="2:7" ht="17.100000000000001" customHeight="1" thickBot="1" x14ac:dyDescent="0.25">
      <c r="B15" s="58" t="s">
        <v>48</v>
      </c>
      <c r="C15" s="40">
        <v>401</v>
      </c>
      <c r="D15" s="40">
        <v>341</v>
      </c>
      <c r="E15" s="40">
        <v>381</v>
      </c>
      <c r="F15" s="40">
        <v>791</v>
      </c>
      <c r="G15" s="40">
        <v>973</v>
      </c>
    </row>
    <row r="16" spans="2:7" ht="17.100000000000001" customHeight="1" thickBot="1" x14ac:dyDescent="0.25">
      <c r="B16" s="58" t="s">
        <v>21</v>
      </c>
      <c r="C16" s="40">
        <v>64</v>
      </c>
      <c r="D16" s="40">
        <v>46</v>
      </c>
      <c r="E16" s="40">
        <v>43</v>
      </c>
      <c r="F16" s="40">
        <v>93</v>
      </c>
      <c r="G16" s="40">
        <v>78</v>
      </c>
    </row>
    <row r="17" spans="2:8" ht="17.100000000000001" customHeight="1" thickBot="1" x14ac:dyDescent="0.25">
      <c r="B17" s="58" t="s">
        <v>10</v>
      </c>
      <c r="C17" s="40">
        <v>114</v>
      </c>
      <c r="D17" s="40">
        <v>119</v>
      </c>
      <c r="E17" s="40">
        <v>171</v>
      </c>
      <c r="F17" s="40">
        <v>295</v>
      </c>
      <c r="G17" s="40">
        <v>260</v>
      </c>
    </row>
    <row r="18" spans="2:8" ht="17.100000000000001" customHeight="1" thickBot="1" x14ac:dyDescent="0.25">
      <c r="B18" s="58" t="s">
        <v>165</v>
      </c>
      <c r="C18" s="40">
        <v>511</v>
      </c>
      <c r="D18" s="40">
        <v>449</v>
      </c>
      <c r="E18" s="40">
        <v>395</v>
      </c>
      <c r="F18" s="40">
        <v>961</v>
      </c>
      <c r="G18" s="40">
        <v>887</v>
      </c>
    </row>
    <row r="19" spans="2:8" ht="17.100000000000001" customHeight="1" thickBot="1" x14ac:dyDescent="0.25">
      <c r="B19" s="58" t="s">
        <v>166</v>
      </c>
      <c r="C19" s="40">
        <v>83</v>
      </c>
      <c r="D19" s="40">
        <v>77</v>
      </c>
      <c r="E19" s="40">
        <v>86</v>
      </c>
      <c r="F19" s="40">
        <v>185</v>
      </c>
      <c r="G19" s="40">
        <v>306</v>
      </c>
    </row>
    <row r="20" spans="2:8" ht="17.100000000000001" customHeight="1" thickBot="1" x14ac:dyDescent="0.25">
      <c r="B20" s="58" t="s">
        <v>167</v>
      </c>
      <c r="C20" s="40">
        <v>12</v>
      </c>
      <c r="D20" s="40">
        <v>17</v>
      </c>
      <c r="E20" s="40">
        <v>30</v>
      </c>
      <c r="F20" s="40">
        <v>63</v>
      </c>
      <c r="G20" s="40">
        <v>84</v>
      </c>
    </row>
    <row r="21" spans="2:8" ht="17.100000000000001" customHeight="1" thickBot="1" x14ac:dyDescent="0.25">
      <c r="B21" s="58" t="s">
        <v>51</v>
      </c>
      <c r="C21" s="40">
        <v>26</v>
      </c>
      <c r="D21" s="40">
        <v>41</v>
      </c>
      <c r="E21" s="40">
        <v>44</v>
      </c>
      <c r="F21" s="40">
        <v>150</v>
      </c>
      <c r="G21" s="40">
        <v>160</v>
      </c>
    </row>
    <row r="22" spans="2:8" ht="17.100000000000001" customHeight="1" thickBot="1" x14ac:dyDescent="0.25">
      <c r="B22" s="58" t="s">
        <v>11</v>
      </c>
      <c r="C22" s="40">
        <v>3</v>
      </c>
      <c r="D22" s="40">
        <v>1</v>
      </c>
      <c r="E22" s="40">
        <v>18</v>
      </c>
      <c r="F22" s="40">
        <v>33</v>
      </c>
      <c r="G22" s="40">
        <v>28</v>
      </c>
    </row>
    <row r="23" spans="2:8" ht="17.100000000000001" customHeight="1" thickBot="1" x14ac:dyDescent="0.25">
      <c r="B23" s="60" t="s">
        <v>22</v>
      </c>
      <c r="C23" s="61">
        <v>2812</v>
      </c>
      <c r="D23" s="61">
        <v>2927</v>
      </c>
      <c r="E23" s="61">
        <v>3318</v>
      </c>
      <c r="F23" s="61">
        <f>SUM(F6:F22)</f>
        <v>6472</v>
      </c>
      <c r="G23" s="61">
        <f>SUM(G6:G22)</f>
        <v>7220</v>
      </c>
      <c r="H23" s="18"/>
    </row>
    <row r="24" spans="2:8" ht="33" customHeight="1" x14ac:dyDescent="0.2">
      <c r="C24" s="18"/>
      <c r="G24" s="18"/>
      <c r="H24" s="13"/>
    </row>
    <row r="25" spans="2:8" ht="48" customHeight="1" x14ac:dyDescent="0.2">
      <c r="B25" s="62"/>
      <c r="C25" s="62"/>
      <c r="D25" s="62"/>
      <c r="E25" s="62"/>
      <c r="F25" s="67"/>
      <c r="G25" s="67"/>
    </row>
    <row r="26" spans="2:8" ht="15.75" customHeight="1" x14ac:dyDescent="0.2"/>
    <row r="27" spans="2:8" s="63" customFormat="1" ht="39" customHeight="1" x14ac:dyDescent="0.2">
      <c r="C27" s="39" t="s">
        <v>262</v>
      </c>
      <c r="D27" s="12"/>
    </row>
    <row r="28" spans="2:8" ht="17.100000000000001" customHeight="1" thickBot="1" x14ac:dyDescent="0.25">
      <c r="B28" s="58" t="s">
        <v>52</v>
      </c>
      <c r="C28" s="36">
        <f t="shared" ref="C28:C42" si="0">+(G6-C6)/C6</f>
        <v>2.9327731092436973</v>
      </c>
      <c r="D28" s="70"/>
    </row>
    <row r="29" spans="2:8" ht="17.100000000000001" customHeight="1" thickBot="1" x14ac:dyDescent="0.25">
      <c r="B29" s="58" t="s">
        <v>53</v>
      </c>
      <c r="C29" s="36">
        <f t="shared" si="0"/>
        <v>1.3875</v>
      </c>
      <c r="D29" s="70"/>
    </row>
    <row r="30" spans="2:8" ht="17.100000000000001" customHeight="1" thickBot="1" x14ac:dyDescent="0.25">
      <c r="B30" s="58" t="s">
        <v>164</v>
      </c>
      <c r="C30" s="36">
        <f t="shared" si="0"/>
        <v>0.5977011494252874</v>
      </c>
    </row>
    <row r="31" spans="2:8" ht="17.100000000000001" customHeight="1" thickBot="1" x14ac:dyDescent="0.25">
      <c r="B31" s="58" t="s">
        <v>47</v>
      </c>
      <c r="C31" s="36">
        <f t="shared" si="0"/>
        <v>2.7068965517241379</v>
      </c>
    </row>
    <row r="32" spans="2:8" ht="17.100000000000001" customHeight="1" thickBot="1" x14ac:dyDescent="0.25">
      <c r="B32" s="58" t="s">
        <v>8</v>
      </c>
      <c r="C32" s="36">
        <f t="shared" si="0"/>
        <v>2.0621118012422359</v>
      </c>
    </row>
    <row r="33" spans="2:7" ht="17.100000000000001" customHeight="1" thickBot="1" x14ac:dyDescent="0.25">
      <c r="B33" s="58" t="s">
        <v>9</v>
      </c>
      <c r="C33" s="36">
        <f t="shared" si="0"/>
        <v>1.9333333333333333</v>
      </c>
    </row>
    <row r="34" spans="2:7" ht="17.100000000000001" customHeight="1" thickBot="1" x14ac:dyDescent="0.25">
      <c r="B34" s="58" t="s">
        <v>54</v>
      </c>
      <c r="C34" s="36">
        <f t="shared" si="0"/>
        <v>3.3725490196078431</v>
      </c>
    </row>
    <row r="35" spans="2:7" ht="17.100000000000001" customHeight="1" thickBot="1" x14ac:dyDescent="0.25">
      <c r="B35" s="58" t="s">
        <v>49</v>
      </c>
      <c r="C35" s="36">
        <f t="shared" si="0"/>
        <v>0.97938144329896903</v>
      </c>
    </row>
    <row r="36" spans="2:7" ht="17.100000000000001" customHeight="1" thickBot="1" x14ac:dyDescent="0.25">
      <c r="B36" s="58" t="s">
        <v>26</v>
      </c>
      <c r="C36" s="36">
        <f t="shared" si="0"/>
        <v>1.2297687861271676</v>
      </c>
    </row>
    <row r="37" spans="2:7" ht="17.100000000000001" customHeight="1" thickBot="1" x14ac:dyDescent="0.25">
      <c r="B37" s="58" t="s">
        <v>48</v>
      </c>
      <c r="C37" s="36">
        <f t="shared" si="0"/>
        <v>1.42643391521197</v>
      </c>
    </row>
    <row r="38" spans="2:7" ht="17.100000000000001" customHeight="1" thickBot="1" x14ac:dyDescent="0.25">
      <c r="B38" s="58" t="s">
        <v>21</v>
      </c>
      <c r="C38" s="36">
        <f t="shared" si="0"/>
        <v>0.21875</v>
      </c>
    </row>
    <row r="39" spans="2:7" ht="17.100000000000001" customHeight="1" thickBot="1" x14ac:dyDescent="0.25">
      <c r="B39" s="58" t="s">
        <v>10</v>
      </c>
      <c r="C39" s="36">
        <f t="shared" si="0"/>
        <v>1.2807017543859649</v>
      </c>
    </row>
    <row r="40" spans="2:7" ht="17.100000000000001" customHeight="1" thickBot="1" x14ac:dyDescent="0.25">
      <c r="B40" s="58" t="s">
        <v>165</v>
      </c>
      <c r="C40" s="36">
        <f t="shared" si="0"/>
        <v>0.735812133072407</v>
      </c>
    </row>
    <row r="41" spans="2:7" ht="17.100000000000001" customHeight="1" thickBot="1" x14ac:dyDescent="0.25">
      <c r="B41" s="58" t="s">
        <v>166</v>
      </c>
      <c r="C41" s="36">
        <f t="shared" si="0"/>
        <v>2.6867469879518073</v>
      </c>
    </row>
    <row r="42" spans="2:7" ht="17.100000000000001" customHeight="1" thickBot="1" x14ac:dyDescent="0.25">
      <c r="B42" s="58" t="s">
        <v>167</v>
      </c>
      <c r="C42" s="36">
        <f t="shared" si="0"/>
        <v>6</v>
      </c>
    </row>
    <row r="43" spans="2:7" ht="17.100000000000001" customHeight="1" thickBot="1" x14ac:dyDescent="0.25">
      <c r="B43" s="58" t="s">
        <v>51</v>
      </c>
      <c r="C43" s="36">
        <f t="shared" ref="C43:C45" si="1">+(G21-C21)/C21</f>
        <v>5.1538461538461542</v>
      </c>
    </row>
    <row r="44" spans="2:7" ht="17.100000000000001" customHeight="1" thickBot="1" x14ac:dyDescent="0.25">
      <c r="B44" s="58" t="s">
        <v>11</v>
      </c>
      <c r="C44" s="36">
        <f t="shared" si="1"/>
        <v>8.3333333333333339</v>
      </c>
    </row>
    <row r="45" spans="2:7" ht="17.100000000000001" customHeight="1" thickBot="1" x14ac:dyDescent="0.25">
      <c r="B45" s="60" t="s">
        <v>22</v>
      </c>
      <c r="C45" s="68">
        <f t="shared" si="1"/>
        <v>1.5675675675675675</v>
      </c>
    </row>
    <row r="47" spans="2:7" x14ac:dyDescent="0.2">
      <c r="B47" s="70" t="s">
        <v>132</v>
      </c>
      <c r="C47" s="70"/>
      <c r="D47" s="70"/>
      <c r="E47" s="70"/>
      <c r="F47" s="70"/>
      <c r="G47" s="70"/>
    </row>
    <row r="48" spans="2:7" x14ac:dyDescent="0.2">
      <c r="B48" s="70" t="s">
        <v>134</v>
      </c>
      <c r="C48" s="70"/>
      <c r="D48" s="70"/>
      <c r="E48" s="70"/>
      <c r="F48" s="70"/>
      <c r="G48" s="70"/>
    </row>
    <row r="50" spans="2:17" x14ac:dyDescent="0.2">
      <c r="L50" s="12" t="s">
        <v>270</v>
      </c>
    </row>
    <row r="53" spans="2:17" ht="39" customHeight="1" x14ac:dyDescent="0.2">
      <c r="C53" s="38" t="s">
        <v>240</v>
      </c>
      <c r="D53" s="38" t="s">
        <v>244</v>
      </c>
      <c r="E53" s="38" t="s">
        <v>247</v>
      </c>
      <c r="F53" s="64" t="s">
        <v>253</v>
      </c>
      <c r="G53" s="38" t="s">
        <v>261</v>
      </c>
      <c r="P53" s="12">
        <v>2022</v>
      </c>
      <c r="Q53" s="12">
        <v>2023</v>
      </c>
    </row>
    <row r="54" spans="2:17" ht="15" thickBot="1" x14ac:dyDescent="0.25">
      <c r="B54" s="58" t="s">
        <v>52</v>
      </c>
      <c r="C54" s="110">
        <v>4.1183719302843844</v>
      </c>
      <c r="D54" s="110">
        <v>4.5798141633694698</v>
      </c>
      <c r="E54" s="110">
        <v>6.0795014208959959</v>
      </c>
      <c r="F54" s="110">
        <v>11.674488497052653</v>
      </c>
      <c r="G54" s="110">
        <f>+G6/$Q54*100000</f>
        <v>16.054633322580695</v>
      </c>
      <c r="P54" s="12">
        <v>8668474</v>
      </c>
      <c r="Q54" s="12">
        <v>8745139</v>
      </c>
    </row>
    <row r="55" spans="2:17" ht="15" thickBot="1" x14ac:dyDescent="0.25">
      <c r="B55" s="58" t="s">
        <v>53</v>
      </c>
      <c r="C55" s="110">
        <v>6.0317496220731872</v>
      </c>
      <c r="D55" s="110">
        <v>8.1428619897988046</v>
      </c>
      <c r="E55" s="110">
        <v>8.5198463411783774</v>
      </c>
      <c r="F55" s="110">
        <v>12.138896114422289</v>
      </c>
      <c r="G55" s="110">
        <f t="shared" ref="G55:G71" si="2">+G7/$Q55*100000</f>
        <v>14.155194289305491</v>
      </c>
      <c r="P55" s="12">
        <v>1326315</v>
      </c>
      <c r="Q55" s="12">
        <v>1349328</v>
      </c>
    </row>
    <row r="56" spans="2:17" ht="15" thickBot="1" x14ac:dyDescent="0.25">
      <c r="B56" s="58" t="s">
        <v>164</v>
      </c>
      <c r="C56" s="110">
        <v>8.6594219487481663</v>
      </c>
      <c r="D56" s="110">
        <v>6.8678174076278564</v>
      </c>
      <c r="E56" s="110">
        <v>6.4696830651566755</v>
      </c>
      <c r="F56" s="110">
        <v>11.744963102899812</v>
      </c>
      <c r="G56" s="110">
        <f t="shared" si="2"/>
        <v>13.808792922745267</v>
      </c>
      <c r="P56" s="12">
        <v>1004686</v>
      </c>
      <c r="Q56" s="12">
        <v>1006605</v>
      </c>
    </row>
    <row r="57" spans="2:17" ht="15" thickBot="1" x14ac:dyDescent="0.25">
      <c r="B57" s="58" t="s">
        <v>47</v>
      </c>
      <c r="C57" s="110">
        <v>4.929210586924504</v>
      </c>
      <c r="D57" s="110">
        <v>7.1388567120975575</v>
      </c>
      <c r="E57" s="110">
        <v>7.6487750486759545</v>
      </c>
      <c r="F57" s="110">
        <v>9.6884483949895426</v>
      </c>
      <c r="G57" s="110">
        <f t="shared" si="2"/>
        <v>17.816803483143644</v>
      </c>
      <c r="P57" s="12">
        <v>1176659</v>
      </c>
      <c r="Q57" s="12">
        <v>1206726</v>
      </c>
    </row>
    <row r="58" spans="2:17" ht="15" thickBot="1" x14ac:dyDescent="0.25">
      <c r="B58" s="58" t="s">
        <v>8</v>
      </c>
      <c r="C58" s="110">
        <v>7.3931177879791576</v>
      </c>
      <c r="D58" s="110">
        <v>8.9084773345835817</v>
      </c>
      <c r="E58" s="110">
        <v>10.194236949884305</v>
      </c>
      <c r="F58" s="110">
        <v>18.230234545513824</v>
      </c>
      <c r="G58" s="110">
        <f t="shared" si="2"/>
        <v>22.27841786177801</v>
      </c>
      <c r="P58" s="12">
        <v>2177701</v>
      </c>
      <c r="Q58" s="12">
        <v>2212904</v>
      </c>
    </row>
    <row r="59" spans="2:17" ht="15" thickBot="1" x14ac:dyDescent="0.25">
      <c r="B59" s="58" t="s">
        <v>9</v>
      </c>
      <c r="C59" s="110">
        <v>2.5623417753953692</v>
      </c>
      <c r="D59" s="110">
        <v>5.1246835507907385</v>
      </c>
      <c r="E59" s="110">
        <v>5.2955063358170964</v>
      </c>
      <c r="F59" s="110">
        <v>10.591012671634193</v>
      </c>
      <c r="G59" s="110">
        <f t="shared" si="2"/>
        <v>7.4762670998370515</v>
      </c>
      <c r="P59" s="12">
        <v>585402</v>
      </c>
      <c r="Q59" s="12">
        <v>588529</v>
      </c>
    </row>
    <row r="60" spans="2:17" ht="15" thickBot="1" x14ac:dyDescent="0.25">
      <c r="B60" s="58" t="s">
        <v>55</v>
      </c>
      <c r="C60" s="110">
        <v>2.1495043495852721</v>
      </c>
      <c r="D60" s="110">
        <v>4.0461258345134539</v>
      </c>
      <c r="E60" s="110">
        <v>4.3411558432800597</v>
      </c>
      <c r="F60" s="110">
        <v>6.8699844898509674</v>
      </c>
      <c r="G60" s="110">
        <f t="shared" si="2"/>
        <v>9.3596764154202141</v>
      </c>
      <c r="P60" s="12">
        <v>2372640</v>
      </c>
      <c r="Q60" s="12">
        <v>2382561</v>
      </c>
    </row>
    <row r="61" spans="2:17" ht="15" thickBot="1" x14ac:dyDescent="0.25">
      <c r="B61" s="58" t="s">
        <v>49</v>
      </c>
      <c r="C61" s="110">
        <v>4.7240382442551798</v>
      </c>
      <c r="D61" s="110">
        <v>5.3084553466372641</v>
      </c>
      <c r="E61" s="110">
        <v>7.0130052285850093</v>
      </c>
      <c r="F61" s="110">
        <v>9.4480764885103596</v>
      </c>
      <c r="G61" s="110">
        <f t="shared" si="2"/>
        <v>9.2279963953139088</v>
      </c>
      <c r="P61" s="12">
        <v>2053328</v>
      </c>
      <c r="Q61" s="12">
        <v>2080625</v>
      </c>
    </row>
    <row r="62" spans="2:17" ht="15" thickBot="1" x14ac:dyDescent="0.25">
      <c r="B62" s="58" t="s">
        <v>26</v>
      </c>
      <c r="C62" s="110">
        <v>8.8802071603471546</v>
      </c>
      <c r="D62" s="110">
        <v>9.6116693108381774</v>
      </c>
      <c r="E62" s="110">
        <v>10.971932257365342</v>
      </c>
      <c r="F62" s="110">
        <v>20.442442205828058</v>
      </c>
      <c r="G62" s="110">
        <f t="shared" si="2"/>
        <v>19.533979756568378</v>
      </c>
      <c r="P62" s="12">
        <v>7792611</v>
      </c>
      <c r="Q62" s="12">
        <v>7899056</v>
      </c>
    </row>
    <row r="63" spans="2:17" ht="15" thickBot="1" x14ac:dyDescent="0.25">
      <c r="B63" s="58" t="s">
        <v>230</v>
      </c>
      <c r="C63" s="110">
        <v>7.8658806539940338</v>
      </c>
      <c r="D63" s="110">
        <v>6.6889409052667457</v>
      </c>
      <c r="E63" s="110">
        <v>7.4735674044182714</v>
      </c>
      <c r="F63" s="110">
        <v>15.515989020721397</v>
      </c>
      <c r="G63" s="110">
        <f t="shared" si="2"/>
        <v>18.6460299382803</v>
      </c>
      <c r="P63" s="12">
        <v>5097967</v>
      </c>
      <c r="Q63" s="12">
        <v>5218269</v>
      </c>
    </row>
    <row r="64" spans="2:17" ht="15" thickBot="1" x14ac:dyDescent="0.25">
      <c r="B64" s="58" t="s">
        <v>21</v>
      </c>
      <c r="C64" s="110">
        <v>6.0676390058173491</v>
      </c>
      <c r="D64" s="110">
        <v>4.3611155354312201</v>
      </c>
      <c r="E64" s="110">
        <v>4.0766949570335314</v>
      </c>
      <c r="F64" s="110">
        <v>8.8170379303283362</v>
      </c>
      <c r="G64" s="110">
        <f t="shared" si="2"/>
        <v>7.398238650105994</v>
      </c>
      <c r="P64" s="12">
        <v>1054776</v>
      </c>
      <c r="Q64" s="12">
        <v>1054305</v>
      </c>
    </row>
    <row r="65" spans="2:17" ht="15" thickBot="1" x14ac:dyDescent="0.25">
      <c r="B65" s="58" t="s">
        <v>10</v>
      </c>
      <c r="C65" s="110">
        <v>4.2371873401762672</v>
      </c>
      <c r="D65" s="110">
        <v>4.423028890183998</v>
      </c>
      <c r="E65" s="110">
        <v>6.3557810102643995</v>
      </c>
      <c r="F65" s="110">
        <v>10.964651450456129</v>
      </c>
      <c r="G65" s="110">
        <f t="shared" si="2"/>
        <v>9.630642630558178</v>
      </c>
      <c r="P65" s="12">
        <v>2690464</v>
      </c>
      <c r="Q65" s="12">
        <v>2699716</v>
      </c>
    </row>
    <row r="66" spans="2:17" ht="15" thickBot="1" x14ac:dyDescent="0.25">
      <c r="B66" s="58" t="s">
        <v>165</v>
      </c>
      <c r="C66" s="110">
        <v>7.5699935529135143</v>
      </c>
      <c r="D66" s="110">
        <v>6.6515207539298782</v>
      </c>
      <c r="E66" s="110">
        <v>5.8515605741699375</v>
      </c>
      <c r="F66" s="110">
        <v>14.236328384246354</v>
      </c>
      <c r="G66" s="110">
        <f t="shared" si="2"/>
        <v>12.950878936877388</v>
      </c>
      <c r="P66" s="12">
        <v>6750336</v>
      </c>
      <c r="Q66" s="12">
        <v>6848956</v>
      </c>
    </row>
    <row r="67" spans="2:17" ht="15" thickBot="1" x14ac:dyDescent="0.25">
      <c r="B67" s="58" t="s">
        <v>166</v>
      </c>
      <c r="C67" s="110">
        <v>5.418186043536104</v>
      </c>
      <c r="D67" s="110">
        <v>5.026509944003374</v>
      </c>
      <c r="E67" s="110">
        <v>5.6140240933024694</v>
      </c>
      <c r="F67" s="110">
        <v>12.076679735592521</v>
      </c>
      <c r="G67" s="110">
        <f t="shared" si="2"/>
        <v>19.707783801747425</v>
      </c>
      <c r="P67" s="12">
        <v>1531878</v>
      </c>
      <c r="Q67" s="12">
        <v>1552686</v>
      </c>
    </row>
    <row r="68" spans="2:17" ht="15" thickBot="1" x14ac:dyDescent="0.25">
      <c r="B68" s="58" t="s">
        <v>167</v>
      </c>
      <c r="C68" s="110">
        <v>1.8069105293193821</v>
      </c>
      <c r="D68" s="110">
        <v>2.5597899165357911</v>
      </c>
      <c r="E68" s="110">
        <v>4.5172763232984554</v>
      </c>
      <c r="F68" s="110">
        <v>9.4862802789267562</v>
      </c>
      <c r="G68" s="110">
        <f t="shared" si="2"/>
        <v>12.49628086878905</v>
      </c>
      <c r="P68" s="12">
        <v>664117</v>
      </c>
      <c r="Q68" s="12">
        <v>672200</v>
      </c>
    </row>
    <row r="69" spans="2:17" ht="15" thickBot="1" x14ac:dyDescent="0.25">
      <c r="B69" s="58" t="s">
        <v>51</v>
      </c>
      <c r="C69" s="110">
        <v>1.177443444221334</v>
      </c>
      <c r="D69" s="110">
        <v>1.8567377389644113</v>
      </c>
      <c r="E69" s="110">
        <v>1.9925965979130269</v>
      </c>
      <c r="F69" s="110">
        <v>6.792942947430773</v>
      </c>
      <c r="G69" s="110">
        <f t="shared" si="2"/>
        <v>7.2075026498833958</v>
      </c>
      <c r="P69" s="12">
        <v>2208174</v>
      </c>
      <c r="Q69" s="12">
        <v>2219909</v>
      </c>
    </row>
    <row r="70" spans="2:17" ht="15" thickBot="1" x14ac:dyDescent="0.25">
      <c r="B70" s="58" t="s">
        <v>11</v>
      </c>
      <c r="C70" s="110">
        <v>0.93781651307316216</v>
      </c>
      <c r="D70" s="110">
        <v>0.31260550435772072</v>
      </c>
      <c r="E70" s="110">
        <v>5.6268990784389734</v>
      </c>
      <c r="F70" s="110">
        <v>10.315981643804784</v>
      </c>
      <c r="G70" s="110">
        <f t="shared" si="2"/>
        <v>8.6885556207197219</v>
      </c>
      <c r="P70" s="12">
        <v>319892</v>
      </c>
      <c r="Q70" s="12">
        <v>322263</v>
      </c>
    </row>
    <row r="71" spans="2:17" ht="15" thickBot="1" x14ac:dyDescent="0.25">
      <c r="B71" s="60" t="s">
        <v>22</v>
      </c>
      <c r="C71" s="111">
        <v>5.9230650302830394</v>
      </c>
      <c r="D71" s="111">
        <v>6.1652956414077016</v>
      </c>
      <c r="E71" s="111">
        <v>6.9888797192315515</v>
      </c>
      <c r="F71" s="111">
        <v>13.449064800269277</v>
      </c>
      <c r="G71" s="111">
        <f t="shared" si="2"/>
        <v>15.022957763620084</v>
      </c>
      <c r="P71" s="12">
        <v>47475420</v>
      </c>
      <c r="Q71" s="12">
        <v>48059777</v>
      </c>
    </row>
    <row r="72" spans="2:17" ht="13.5" thickBot="1" x14ac:dyDescent="0.25">
      <c r="C72" s="110"/>
      <c r="D72" s="110"/>
      <c r="E72" s="110"/>
      <c r="F72" s="110"/>
      <c r="G72" s="110"/>
    </row>
    <row r="73" spans="2:17" ht="13.5" thickBot="1" x14ac:dyDescent="0.25">
      <c r="C73" s="110"/>
      <c r="D73" s="110"/>
      <c r="E73" s="110"/>
      <c r="F73" s="110"/>
      <c r="G73" s="110"/>
    </row>
    <row r="74" spans="2:17" ht="13.5" thickBot="1" x14ac:dyDescent="0.25">
      <c r="C74" s="110"/>
      <c r="D74" s="110"/>
      <c r="E74" s="110"/>
      <c r="F74" s="110"/>
      <c r="G74" s="110"/>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dimension ref="B1:Q74"/>
  <sheetViews>
    <sheetView workbookViewId="0">
      <selection activeCell="N44" sqref="N44"/>
    </sheetView>
  </sheetViews>
  <sheetFormatPr baseColWidth="10" defaultColWidth="11.42578125" defaultRowHeight="12.75" x14ac:dyDescent="0.2"/>
  <cols>
    <col min="1" max="1" width="8.7109375" style="12" customWidth="1"/>
    <col min="2" max="2" width="35.28515625" style="12" customWidth="1"/>
    <col min="3" max="15" width="12.28515625" style="12" customWidth="1"/>
    <col min="16" max="16" width="0.140625" style="12" customWidth="1"/>
    <col min="17" max="17" width="15.28515625" style="12" hidden="1" customWidth="1"/>
    <col min="18" max="61" width="12.28515625" style="12" customWidth="1"/>
    <col min="62" max="16384" width="11.42578125" style="12"/>
  </cols>
  <sheetData>
    <row r="1" spans="2:7" ht="15" x14ac:dyDescent="0.2">
      <c r="C1" s="56"/>
      <c r="D1" s="56"/>
    </row>
    <row r="2" spans="2:7" ht="40.5" customHeight="1" x14ac:dyDescent="0.2">
      <c r="B2" s="10"/>
      <c r="C2" s="20"/>
      <c r="D2" s="56"/>
    </row>
    <row r="3" spans="2:7" ht="27.95" customHeight="1" x14ac:dyDescent="0.2">
      <c r="B3" s="57"/>
      <c r="C3" s="11"/>
    </row>
    <row r="5" spans="2:7" ht="39" customHeight="1" x14ac:dyDescent="0.2">
      <c r="C5" s="38" t="s">
        <v>240</v>
      </c>
      <c r="D5" s="38" t="s">
        <v>244</v>
      </c>
      <c r="E5" s="38" t="s">
        <v>247</v>
      </c>
      <c r="F5" s="64" t="s">
        <v>253</v>
      </c>
      <c r="G5" s="38" t="s">
        <v>261</v>
      </c>
    </row>
    <row r="6" spans="2:7" ht="17.100000000000001" customHeight="1" thickBot="1" x14ac:dyDescent="0.25">
      <c r="B6" s="58" t="s">
        <v>52</v>
      </c>
      <c r="C6" s="40">
        <v>122</v>
      </c>
      <c r="D6" s="40">
        <v>132</v>
      </c>
      <c r="E6" s="40">
        <v>115</v>
      </c>
      <c r="F6" s="40">
        <v>80</v>
      </c>
      <c r="G6" s="40">
        <v>81</v>
      </c>
    </row>
    <row r="7" spans="2:7" ht="17.100000000000001" customHeight="1" thickBot="1" x14ac:dyDescent="0.25">
      <c r="B7" s="58" t="s">
        <v>53</v>
      </c>
      <c r="C7" s="40">
        <v>31</v>
      </c>
      <c r="D7" s="40">
        <v>44</v>
      </c>
      <c r="E7" s="40">
        <v>16</v>
      </c>
      <c r="F7" s="40">
        <v>40</v>
      </c>
      <c r="G7" s="40">
        <v>8</v>
      </c>
    </row>
    <row r="8" spans="2:7" ht="17.100000000000001" customHeight="1" thickBot="1" x14ac:dyDescent="0.25">
      <c r="B8" s="58" t="s">
        <v>164</v>
      </c>
      <c r="C8" s="40">
        <v>14</v>
      </c>
      <c r="D8" s="40">
        <v>26</v>
      </c>
      <c r="E8" s="40">
        <v>35</v>
      </c>
      <c r="F8" s="40">
        <v>43</v>
      </c>
      <c r="G8" s="40">
        <v>48</v>
      </c>
    </row>
    <row r="9" spans="2:7" ht="17.100000000000001" customHeight="1" thickBot="1" x14ac:dyDescent="0.25">
      <c r="B9" s="58" t="s">
        <v>47</v>
      </c>
      <c r="C9" s="40">
        <v>37</v>
      </c>
      <c r="D9" s="40">
        <v>32</v>
      </c>
      <c r="E9" s="40">
        <v>29</v>
      </c>
      <c r="F9" s="40">
        <v>51</v>
      </c>
      <c r="G9" s="40">
        <v>15</v>
      </c>
    </row>
    <row r="10" spans="2:7" ht="17.100000000000001" customHeight="1" thickBot="1" x14ac:dyDescent="0.25">
      <c r="B10" s="58" t="s">
        <v>8</v>
      </c>
      <c r="C10" s="40">
        <v>23</v>
      </c>
      <c r="D10" s="40">
        <v>26</v>
      </c>
      <c r="E10" s="40">
        <v>20</v>
      </c>
      <c r="F10" s="40">
        <v>8</v>
      </c>
      <c r="G10" s="40">
        <v>8</v>
      </c>
    </row>
    <row r="11" spans="2:7" ht="17.100000000000001" customHeight="1" thickBot="1" x14ac:dyDescent="0.25">
      <c r="B11" s="58" t="s">
        <v>9</v>
      </c>
      <c r="C11" s="40">
        <v>3</v>
      </c>
      <c r="D11" s="40">
        <v>8</v>
      </c>
      <c r="E11" s="40">
        <v>8</v>
      </c>
      <c r="F11" s="40">
        <v>5</v>
      </c>
      <c r="G11" s="40">
        <v>0</v>
      </c>
    </row>
    <row r="12" spans="2:7" ht="17.100000000000001" customHeight="1" thickBot="1" x14ac:dyDescent="0.25">
      <c r="B12" s="58" t="s">
        <v>54</v>
      </c>
      <c r="C12" s="40">
        <v>29</v>
      </c>
      <c r="D12" s="40">
        <v>54</v>
      </c>
      <c r="E12" s="40">
        <v>46</v>
      </c>
      <c r="F12" s="40">
        <v>88</v>
      </c>
      <c r="G12" s="40">
        <v>10</v>
      </c>
    </row>
    <row r="13" spans="2:7" ht="17.100000000000001" customHeight="1" thickBot="1" x14ac:dyDescent="0.25">
      <c r="B13" s="58" t="s">
        <v>49</v>
      </c>
      <c r="C13" s="40">
        <v>32</v>
      </c>
      <c r="D13" s="40">
        <v>41</v>
      </c>
      <c r="E13" s="40">
        <v>56</v>
      </c>
      <c r="F13" s="40">
        <v>24</v>
      </c>
      <c r="G13" s="40">
        <v>7</v>
      </c>
    </row>
    <row r="14" spans="2:7" ht="17.100000000000001" customHeight="1" thickBot="1" x14ac:dyDescent="0.25">
      <c r="B14" s="58" t="s">
        <v>26</v>
      </c>
      <c r="C14" s="40">
        <v>490</v>
      </c>
      <c r="D14" s="40">
        <v>653</v>
      </c>
      <c r="E14" s="40">
        <v>786</v>
      </c>
      <c r="F14" s="40">
        <v>593</v>
      </c>
      <c r="G14" s="40">
        <v>527</v>
      </c>
    </row>
    <row r="15" spans="2:7" ht="17.100000000000001" customHeight="1" thickBot="1" x14ac:dyDescent="0.25">
      <c r="B15" s="58" t="s">
        <v>48</v>
      </c>
      <c r="C15" s="40">
        <v>82</v>
      </c>
      <c r="D15" s="40">
        <v>81</v>
      </c>
      <c r="E15" s="40">
        <v>117</v>
      </c>
      <c r="F15" s="40">
        <v>52</v>
      </c>
      <c r="G15" s="40">
        <v>82</v>
      </c>
    </row>
    <row r="16" spans="2:7" ht="17.100000000000001" customHeight="1" thickBot="1" x14ac:dyDescent="0.25">
      <c r="B16" s="58" t="s">
        <v>21</v>
      </c>
      <c r="C16" s="40">
        <v>5</v>
      </c>
      <c r="D16" s="40">
        <v>8</v>
      </c>
      <c r="E16" s="40">
        <v>17</v>
      </c>
      <c r="F16" s="40">
        <v>28</v>
      </c>
      <c r="G16" s="40">
        <v>12</v>
      </c>
    </row>
    <row r="17" spans="2:8" ht="17.100000000000001" customHeight="1" thickBot="1" x14ac:dyDescent="0.25">
      <c r="B17" s="58" t="s">
        <v>10</v>
      </c>
      <c r="C17" s="40">
        <v>48</v>
      </c>
      <c r="D17" s="40">
        <v>66</v>
      </c>
      <c r="E17" s="40">
        <v>39</v>
      </c>
      <c r="F17" s="40">
        <v>26</v>
      </c>
      <c r="G17" s="40">
        <v>39</v>
      </c>
    </row>
    <row r="18" spans="2:8" ht="17.100000000000001" customHeight="1" thickBot="1" x14ac:dyDescent="0.25">
      <c r="B18" s="58" t="s">
        <v>165</v>
      </c>
      <c r="C18" s="40">
        <v>104</v>
      </c>
      <c r="D18" s="40">
        <v>114</v>
      </c>
      <c r="E18" s="40">
        <v>146</v>
      </c>
      <c r="F18" s="40">
        <v>120</v>
      </c>
      <c r="G18" s="40">
        <v>60</v>
      </c>
    </row>
    <row r="19" spans="2:8" ht="17.100000000000001" customHeight="1" thickBot="1" x14ac:dyDescent="0.25">
      <c r="B19" s="58" t="s">
        <v>166</v>
      </c>
      <c r="C19" s="40">
        <v>7</v>
      </c>
      <c r="D19" s="40">
        <v>21</v>
      </c>
      <c r="E19" s="40">
        <v>40</v>
      </c>
      <c r="F19" s="40">
        <v>17</v>
      </c>
      <c r="G19" s="40">
        <v>10</v>
      </c>
    </row>
    <row r="20" spans="2:8" ht="17.100000000000001" customHeight="1" thickBot="1" x14ac:dyDescent="0.25">
      <c r="B20" s="58" t="s">
        <v>167</v>
      </c>
      <c r="C20" s="40">
        <v>15</v>
      </c>
      <c r="D20" s="40">
        <v>13</v>
      </c>
      <c r="E20" s="40">
        <v>17</v>
      </c>
      <c r="F20" s="40">
        <v>5</v>
      </c>
      <c r="G20" s="40">
        <v>11</v>
      </c>
    </row>
    <row r="21" spans="2:8" ht="17.100000000000001" customHeight="1" thickBot="1" x14ac:dyDescent="0.25">
      <c r="B21" s="58" t="s">
        <v>51</v>
      </c>
      <c r="C21" s="40">
        <v>29</v>
      </c>
      <c r="D21" s="40">
        <v>32</v>
      </c>
      <c r="E21" s="40">
        <v>39</v>
      </c>
      <c r="F21" s="40">
        <v>8</v>
      </c>
      <c r="G21" s="40">
        <v>1</v>
      </c>
    </row>
    <row r="22" spans="2:8" ht="17.100000000000001" customHeight="1" thickBot="1" x14ac:dyDescent="0.25">
      <c r="B22" s="58" t="s">
        <v>11</v>
      </c>
      <c r="C22" s="40">
        <v>9</v>
      </c>
      <c r="D22" s="40">
        <v>10</v>
      </c>
      <c r="E22" s="40">
        <v>4</v>
      </c>
      <c r="F22" s="40">
        <v>0</v>
      </c>
      <c r="G22" s="40">
        <v>0</v>
      </c>
    </row>
    <row r="23" spans="2:8" ht="17.100000000000001" customHeight="1" thickBot="1" x14ac:dyDescent="0.25">
      <c r="B23" s="60" t="s">
        <v>22</v>
      </c>
      <c r="C23" s="61">
        <v>1080</v>
      </c>
      <c r="D23" s="61">
        <v>1361</v>
      </c>
      <c r="E23" s="61">
        <v>1530</v>
      </c>
      <c r="F23" s="61">
        <f>SUM(F6:F22)</f>
        <v>1188</v>
      </c>
      <c r="G23" s="61">
        <f>SUM(G6:G22)</f>
        <v>919</v>
      </c>
      <c r="H23" s="18"/>
    </row>
    <row r="24" spans="2:8" ht="33" customHeight="1" x14ac:dyDescent="0.2">
      <c r="C24" s="18"/>
      <c r="G24" s="18"/>
      <c r="H24" s="13"/>
    </row>
    <row r="25" spans="2:8" ht="48" customHeight="1" x14ac:dyDescent="0.2">
      <c r="B25" s="62"/>
      <c r="C25" s="62"/>
      <c r="D25" s="62"/>
      <c r="E25" s="62"/>
      <c r="F25" s="67"/>
      <c r="G25" s="67"/>
    </row>
    <row r="26" spans="2:8" ht="15.75" customHeight="1" x14ac:dyDescent="0.2"/>
    <row r="27" spans="2:8" s="63" customFormat="1" ht="39" customHeight="1" x14ac:dyDescent="0.2">
      <c r="C27" s="39" t="s">
        <v>261</v>
      </c>
      <c r="D27" s="12"/>
    </row>
    <row r="28" spans="2:8" ht="17.100000000000001" customHeight="1" thickBot="1" x14ac:dyDescent="0.25">
      <c r="B28" s="58" t="s">
        <v>52</v>
      </c>
      <c r="C28" s="36">
        <f t="shared" ref="C28:C43" si="0">+(G6-C6)/C6</f>
        <v>-0.33606557377049179</v>
      </c>
      <c r="D28" s="70"/>
    </row>
    <row r="29" spans="2:8" ht="17.100000000000001" customHeight="1" thickBot="1" x14ac:dyDescent="0.25">
      <c r="B29" s="58" t="s">
        <v>53</v>
      </c>
      <c r="C29" s="36">
        <f t="shared" si="0"/>
        <v>-0.74193548387096775</v>
      </c>
      <c r="D29" s="70"/>
    </row>
    <row r="30" spans="2:8" ht="17.100000000000001" customHeight="1" thickBot="1" x14ac:dyDescent="0.25">
      <c r="B30" s="58" t="s">
        <v>164</v>
      </c>
      <c r="C30" s="36">
        <f t="shared" si="0"/>
        <v>2.4285714285714284</v>
      </c>
    </row>
    <row r="31" spans="2:8" ht="17.100000000000001" customHeight="1" thickBot="1" x14ac:dyDescent="0.25">
      <c r="B31" s="58" t="s">
        <v>47</v>
      </c>
      <c r="C31" s="36">
        <f t="shared" si="0"/>
        <v>-0.59459459459459463</v>
      </c>
    </row>
    <row r="32" spans="2:8" ht="17.100000000000001" customHeight="1" thickBot="1" x14ac:dyDescent="0.25">
      <c r="B32" s="58" t="s">
        <v>8</v>
      </c>
      <c r="C32" s="36">
        <f t="shared" si="0"/>
        <v>-0.65217391304347827</v>
      </c>
    </row>
    <row r="33" spans="2:7" ht="17.100000000000001" customHeight="1" thickBot="1" x14ac:dyDescent="0.25">
      <c r="B33" s="58" t="s">
        <v>9</v>
      </c>
      <c r="C33" s="36">
        <f t="shared" si="0"/>
        <v>-1</v>
      </c>
    </row>
    <row r="34" spans="2:7" ht="17.100000000000001" customHeight="1" thickBot="1" x14ac:dyDescent="0.25">
      <c r="B34" s="58" t="s">
        <v>54</v>
      </c>
      <c r="C34" s="36">
        <f t="shared" si="0"/>
        <v>-0.65517241379310343</v>
      </c>
    </row>
    <row r="35" spans="2:7" ht="17.100000000000001" customHeight="1" thickBot="1" x14ac:dyDescent="0.25">
      <c r="B35" s="58" t="s">
        <v>49</v>
      </c>
      <c r="C35" s="36">
        <f t="shared" si="0"/>
        <v>-0.78125</v>
      </c>
    </row>
    <row r="36" spans="2:7" ht="17.100000000000001" customHeight="1" thickBot="1" x14ac:dyDescent="0.25">
      <c r="B36" s="58" t="s">
        <v>26</v>
      </c>
      <c r="C36" s="36">
        <f t="shared" si="0"/>
        <v>7.5510204081632656E-2</v>
      </c>
    </row>
    <row r="37" spans="2:7" ht="17.100000000000001" customHeight="1" thickBot="1" x14ac:dyDescent="0.25">
      <c r="B37" s="58" t="s">
        <v>48</v>
      </c>
      <c r="C37" s="36">
        <f t="shared" si="0"/>
        <v>0</v>
      </c>
    </row>
    <row r="38" spans="2:7" ht="17.100000000000001" customHeight="1" thickBot="1" x14ac:dyDescent="0.25">
      <c r="B38" s="58" t="s">
        <v>21</v>
      </c>
      <c r="C38" s="36">
        <f t="shared" si="0"/>
        <v>1.4</v>
      </c>
    </row>
    <row r="39" spans="2:7" ht="17.100000000000001" customHeight="1" thickBot="1" x14ac:dyDescent="0.25">
      <c r="B39" s="58" t="s">
        <v>10</v>
      </c>
      <c r="C39" s="36">
        <f t="shared" si="0"/>
        <v>-0.1875</v>
      </c>
    </row>
    <row r="40" spans="2:7" ht="17.100000000000001" customHeight="1" thickBot="1" x14ac:dyDescent="0.25">
      <c r="B40" s="58" t="s">
        <v>165</v>
      </c>
      <c r="C40" s="36">
        <f t="shared" si="0"/>
        <v>-0.42307692307692307</v>
      </c>
    </row>
    <row r="41" spans="2:7" ht="17.100000000000001" customHeight="1" thickBot="1" x14ac:dyDescent="0.25">
      <c r="B41" s="58" t="s">
        <v>166</v>
      </c>
      <c r="C41" s="36">
        <f t="shared" si="0"/>
        <v>0.42857142857142855</v>
      </c>
    </row>
    <row r="42" spans="2:7" ht="17.100000000000001" customHeight="1" thickBot="1" x14ac:dyDescent="0.25">
      <c r="B42" s="58" t="s">
        <v>167</v>
      </c>
      <c r="C42" s="36">
        <f t="shared" si="0"/>
        <v>-0.26666666666666666</v>
      </c>
    </row>
    <row r="43" spans="2:7" ht="17.100000000000001" customHeight="1" thickBot="1" x14ac:dyDescent="0.25">
      <c r="B43" s="58" t="s">
        <v>51</v>
      </c>
      <c r="C43" s="36">
        <f t="shared" si="0"/>
        <v>-0.96551724137931039</v>
      </c>
    </row>
    <row r="44" spans="2:7" ht="17.100000000000001" customHeight="1" thickBot="1" x14ac:dyDescent="0.25">
      <c r="B44" s="58" t="s">
        <v>11</v>
      </c>
      <c r="C44" s="36">
        <f t="shared" ref="C44:C45" si="1">+(G22-C22)/C22</f>
        <v>-1</v>
      </c>
    </row>
    <row r="45" spans="2:7" ht="17.100000000000001" customHeight="1" thickBot="1" x14ac:dyDescent="0.25">
      <c r="B45" s="60" t="s">
        <v>22</v>
      </c>
      <c r="C45" s="68">
        <f t="shared" si="1"/>
        <v>-0.14907407407407408</v>
      </c>
    </row>
    <row r="47" spans="2:7" x14ac:dyDescent="0.2">
      <c r="B47" s="70" t="s">
        <v>132</v>
      </c>
      <c r="C47" s="70"/>
      <c r="D47" s="70"/>
      <c r="E47" s="70"/>
      <c r="F47" s="70"/>
      <c r="G47" s="70"/>
    </row>
    <row r="48" spans="2:7" x14ac:dyDescent="0.2">
      <c r="B48" s="70" t="s">
        <v>134</v>
      </c>
      <c r="C48" s="70"/>
      <c r="D48" s="70"/>
      <c r="E48" s="70"/>
      <c r="F48" s="70"/>
      <c r="G48" s="70"/>
    </row>
    <row r="53" spans="2:17" ht="39" customHeight="1" x14ac:dyDescent="0.2">
      <c r="C53" s="38" t="s">
        <v>240</v>
      </c>
      <c r="D53" s="38" t="s">
        <v>244</v>
      </c>
      <c r="E53" s="38" t="s">
        <v>247</v>
      </c>
      <c r="F53" s="64" t="s">
        <v>253</v>
      </c>
      <c r="G53" s="38" t="s">
        <v>261</v>
      </c>
      <c r="P53" s="12">
        <v>2022</v>
      </c>
      <c r="Q53" s="12">
        <v>2023</v>
      </c>
    </row>
    <row r="54" spans="2:17" ht="15" thickBot="1" x14ac:dyDescent="0.25">
      <c r="B54" s="58" t="s">
        <v>52</v>
      </c>
      <c r="C54" s="110">
        <v>1.4084702166273373</v>
      </c>
      <c r="D54" s="110">
        <v>1.5239185950394141</v>
      </c>
      <c r="E54" s="110">
        <v>1.3276563517388835</v>
      </c>
      <c r="F54" s="110">
        <v>0.92288446617017017</v>
      </c>
      <c r="G54" s="110">
        <f>+G6/$Q54*100000</f>
        <v>0.9262288455335016</v>
      </c>
      <c r="P54" s="12">
        <v>8668474</v>
      </c>
      <c r="Q54" s="12">
        <v>8745139</v>
      </c>
    </row>
    <row r="55" spans="2:17" ht="15" thickBot="1" x14ac:dyDescent="0.25">
      <c r="B55" s="58" t="s">
        <v>53</v>
      </c>
      <c r="C55" s="110">
        <v>2.3390189098361027</v>
      </c>
      <c r="D55" s="110">
        <v>3.3198978075093066</v>
      </c>
      <c r="E55" s="110">
        <v>1.2072355663670207</v>
      </c>
      <c r="F55" s="110">
        <v>3.0158748110365936</v>
      </c>
      <c r="G55" s="110">
        <f t="shared" ref="G55:G71" si="2">+G7/$Q55*100000</f>
        <v>0.59288771892379022</v>
      </c>
      <c r="P55" s="12">
        <v>1326315</v>
      </c>
      <c r="Q55" s="12">
        <v>1349328</v>
      </c>
    </row>
    <row r="56" spans="2:17" ht="15" thickBot="1" x14ac:dyDescent="0.25">
      <c r="B56" s="58" t="s">
        <v>164</v>
      </c>
      <c r="C56" s="110">
        <v>1.3937296104824395</v>
      </c>
      <c r="D56" s="110">
        <v>2.5883549908959593</v>
      </c>
      <c r="E56" s="110">
        <v>3.484324026206099</v>
      </c>
      <c r="F56" s="110">
        <v>4.2799441815651855</v>
      </c>
      <c r="G56" s="110">
        <f t="shared" si="2"/>
        <v>4.7685040308760636</v>
      </c>
      <c r="P56" s="12">
        <v>1004686</v>
      </c>
      <c r="Q56" s="12">
        <v>1006605</v>
      </c>
    </row>
    <row r="57" spans="2:17" ht="15" thickBot="1" x14ac:dyDescent="0.25">
      <c r="B57" s="58" t="s">
        <v>47</v>
      </c>
      <c r="C57" s="110">
        <v>3.1455791011125149</v>
      </c>
      <c r="D57" s="110">
        <v>2.7205008442054184</v>
      </c>
      <c r="E57" s="110">
        <v>2.4654538900611604</v>
      </c>
      <c r="F57" s="110">
        <v>4.3343058609163743</v>
      </c>
      <c r="G57" s="110">
        <f t="shared" si="2"/>
        <v>1.2430328011495566</v>
      </c>
      <c r="P57" s="12">
        <v>1176659</v>
      </c>
      <c r="Q57" s="12">
        <v>1206726</v>
      </c>
    </row>
    <row r="58" spans="2:17" ht="15" thickBot="1" x14ac:dyDescent="0.25">
      <c r="B58" s="58" t="s">
        <v>8</v>
      </c>
      <c r="C58" s="110">
        <v>1.0567852042719852</v>
      </c>
      <c r="D58" s="110">
        <v>1.1946267526552878</v>
      </c>
      <c r="E58" s="110">
        <v>0.91894365588868288</v>
      </c>
      <c r="F58" s="110">
        <v>0.36735989008592085</v>
      </c>
      <c r="G58" s="110">
        <f t="shared" si="2"/>
        <v>0.36151590850755388</v>
      </c>
      <c r="P58" s="12">
        <v>2177701</v>
      </c>
      <c r="Q58" s="12">
        <v>2212904</v>
      </c>
    </row>
    <row r="59" spans="2:17" ht="15" thickBot="1" x14ac:dyDescent="0.25">
      <c r="B59" s="58" t="s">
        <v>9</v>
      </c>
      <c r="C59" s="110">
        <v>0.51262597783405273</v>
      </c>
      <c r="D59" s="110">
        <v>1.3670026075574739</v>
      </c>
      <c r="E59" s="110">
        <v>1.3670026075574739</v>
      </c>
      <c r="F59" s="110">
        <v>0.85411392513178974</v>
      </c>
      <c r="G59" s="110">
        <f t="shared" si="2"/>
        <v>0</v>
      </c>
      <c r="P59" s="12">
        <v>585402</v>
      </c>
      <c r="Q59" s="12">
        <v>588529</v>
      </c>
    </row>
    <row r="60" spans="2:17" ht="15" thickBot="1" x14ac:dyDescent="0.25">
      <c r="B60" s="58" t="s">
        <v>55</v>
      </c>
      <c r="C60" s="110">
        <v>1.2235956497377287</v>
      </c>
      <c r="D60" s="110">
        <v>2.2784194857185294</v>
      </c>
      <c r="E60" s="110">
        <v>1.940875858204673</v>
      </c>
      <c r="F60" s="110">
        <v>3.7089486816373323</v>
      </c>
      <c r="G60" s="110">
        <f t="shared" si="2"/>
        <v>0.41971643118476293</v>
      </c>
      <c r="P60" s="12">
        <v>2372640</v>
      </c>
      <c r="Q60" s="12">
        <v>2382561</v>
      </c>
    </row>
    <row r="61" spans="2:17" ht="15" thickBot="1" x14ac:dyDescent="0.25">
      <c r="B61" s="58" t="s">
        <v>49</v>
      </c>
      <c r="C61" s="110">
        <v>1.5593075310168194</v>
      </c>
      <c r="D61" s="110">
        <v>1.9978627741153001</v>
      </c>
      <c r="E61" s="110">
        <v>2.7287881792794342</v>
      </c>
      <c r="F61" s="110">
        <v>1.1688342047641682</v>
      </c>
      <c r="G61" s="110">
        <f t="shared" si="2"/>
        <v>0.33643736857915291</v>
      </c>
      <c r="P61" s="12">
        <v>2053328</v>
      </c>
      <c r="Q61" s="12">
        <v>2080625</v>
      </c>
    </row>
    <row r="62" spans="2:17" ht="15" thickBot="1" x14ac:dyDescent="0.25">
      <c r="B62" s="58" t="s">
        <v>26</v>
      </c>
      <c r="C62" s="110">
        <v>6.2955285558751282</v>
      </c>
      <c r="D62" s="110">
        <v>8.389755402013181</v>
      </c>
      <c r="E62" s="110">
        <v>10.098541724322146</v>
      </c>
      <c r="F62" s="110">
        <v>7.3274541742170891</v>
      </c>
      <c r="G62" s="110">
        <f t="shared" si="2"/>
        <v>6.6716832998778584</v>
      </c>
      <c r="P62" s="12">
        <v>7792611</v>
      </c>
      <c r="Q62" s="12">
        <v>7899056</v>
      </c>
    </row>
    <row r="63" spans="2:17" ht="15" thickBot="1" x14ac:dyDescent="0.25">
      <c r="B63" s="58" t="s">
        <v>230</v>
      </c>
      <c r="C63" s="110">
        <v>1.610736462103791</v>
      </c>
      <c r="D63" s="110">
        <v>1.5910933345171592</v>
      </c>
      <c r="E63" s="110">
        <v>2.2982459276358966</v>
      </c>
      <c r="F63" s="110">
        <v>1.020014448896982</v>
      </c>
      <c r="G63" s="110">
        <f t="shared" si="2"/>
        <v>1.5714023175118033</v>
      </c>
      <c r="P63" s="12">
        <v>5097967</v>
      </c>
      <c r="Q63" s="12">
        <v>5218269</v>
      </c>
    </row>
    <row r="64" spans="2:17" ht="15" thickBot="1" x14ac:dyDescent="0.25">
      <c r="B64" s="58" t="s">
        <v>21</v>
      </c>
      <c r="C64" s="110">
        <v>0.47427305797039587</v>
      </c>
      <c r="D64" s="110">
        <v>0.75883689275263344</v>
      </c>
      <c r="E64" s="110">
        <v>1.612528397099346</v>
      </c>
      <c r="F64" s="110">
        <v>2.6545920650450903</v>
      </c>
      <c r="G64" s="110">
        <f t="shared" si="2"/>
        <v>1.1381905615547683</v>
      </c>
      <c r="P64" s="12">
        <v>1054776</v>
      </c>
      <c r="Q64" s="12">
        <v>1054305</v>
      </c>
    </row>
    <row r="65" spans="2:17" ht="15" thickBot="1" x14ac:dyDescent="0.25">
      <c r="B65" s="58" t="s">
        <v>10</v>
      </c>
      <c r="C65" s="110">
        <v>1.7849493074396685</v>
      </c>
      <c r="D65" s="110">
        <v>2.4543052977295443</v>
      </c>
      <c r="E65" s="110">
        <v>1.4502713122947308</v>
      </c>
      <c r="F65" s="110">
        <v>0.96637606004020127</v>
      </c>
      <c r="G65" s="110">
        <f t="shared" si="2"/>
        <v>1.4445963945837266</v>
      </c>
      <c r="P65" s="12">
        <v>2690464</v>
      </c>
      <c r="Q65" s="12">
        <v>2699716</v>
      </c>
    </row>
    <row r="66" spans="2:17" ht="15" thickBot="1" x14ac:dyDescent="0.25">
      <c r="B66" s="58" t="s">
        <v>165</v>
      </c>
      <c r="C66" s="110">
        <v>1.5420072426894029</v>
      </c>
      <c r="D66" s="110">
        <v>1.6902771698710763</v>
      </c>
      <c r="E66" s="110">
        <v>2.1647409368524309</v>
      </c>
      <c r="F66" s="110">
        <v>1.7776892883554241</v>
      </c>
      <c r="G66" s="110">
        <f t="shared" si="2"/>
        <v>0.87604592583161578</v>
      </c>
      <c r="P66" s="12">
        <v>6750336</v>
      </c>
      <c r="Q66" s="12">
        <v>6848956</v>
      </c>
    </row>
    <row r="67" spans="2:17" ht="15" thickBot="1" x14ac:dyDescent="0.25">
      <c r="B67" s="58" t="s">
        <v>166</v>
      </c>
      <c r="C67" s="110">
        <v>0.4570864396165959</v>
      </c>
      <c r="D67" s="110">
        <v>1.3712593188497877</v>
      </c>
      <c r="E67" s="110">
        <v>2.6119225120948335</v>
      </c>
      <c r="F67" s="110">
        <v>1.1097489486760694</v>
      </c>
      <c r="G67" s="110">
        <f t="shared" si="2"/>
        <v>0.64404522227932748</v>
      </c>
      <c r="P67" s="12">
        <v>1531878</v>
      </c>
      <c r="Q67" s="12">
        <v>1552686</v>
      </c>
    </row>
    <row r="68" spans="2:17" ht="15" thickBot="1" x14ac:dyDescent="0.25">
      <c r="B68" s="58" t="s">
        <v>167</v>
      </c>
      <c r="C68" s="110">
        <v>2.2603569555704235</v>
      </c>
      <c r="D68" s="110">
        <v>1.9589760281610338</v>
      </c>
      <c r="E68" s="110">
        <v>2.5617378829798132</v>
      </c>
      <c r="F68" s="110">
        <v>0.75287938721640923</v>
      </c>
      <c r="G68" s="110">
        <f t="shared" si="2"/>
        <v>1.6364177328176137</v>
      </c>
      <c r="P68" s="12">
        <v>664117</v>
      </c>
      <c r="Q68" s="12">
        <v>672200</v>
      </c>
    </row>
    <row r="69" spans="2:17" ht="15" thickBot="1" x14ac:dyDescent="0.25">
      <c r="B69" s="58" t="s">
        <v>51</v>
      </c>
      <c r="C69" s="110">
        <v>1.3138812459762388</v>
      </c>
      <c r="D69" s="110">
        <v>1.4497999955599876</v>
      </c>
      <c r="E69" s="110">
        <v>1.7669437445887348</v>
      </c>
      <c r="F69" s="110">
        <v>0.36229029052964123</v>
      </c>
      <c r="G69" s="110">
        <f t="shared" si="2"/>
        <v>4.5046891561771225E-2</v>
      </c>
      <c r="P69" s="12">
        <v>2208174</v>
      </c>
      <c r="Q69" s="12">
        <v>2219909</v>
      </c>
    </row>
    <row r="70" spans="2:17" ht="15" thickBot="1" x14ac:dyDescent="0.25">
      <c r="B70" s="58" t="s">
        <v>11</v>
      </c>
      <c r="C70" s="110">
        <v>2.8170336635522797</v>
      </c>
      <c r="D70" s="110">
        <v>3.1300374039469769</v>
      </c>
      <c r="E70" s="110">
        <v>1.252014961578791</v>
      </c>
      <c r="F70" s="110">
        <v>0</v>
      </c>
      <c r="G70" s="110">
        <f t="shared" si="2"/>
        <v>0</v>
      </c>
      <c r="P70" s="12">
        <v>319892</v>
      </c>
      <c r="Q70" s="12">
        <v>322263</v>
      </c>
    </row>
    <row r="71" spans="2:17" ht="15" thickBot="1" x14ac:dyDescent="0.25">
      <c r="B71" s="60" t="s">
        <v>22</v>
      </c>
      <c r="C71" s="111">
        <v>2.2767711767177716</v>
      </c>
      <c r="D71" s="111">
        <v>2.869153306956377</v>
      </c>
      <c r="E71" s="111">
        <v>3.2254258336835098</v>
      </c>
      <c r="F71" s="111">
        <v>2.4560077614900511</v>
      </c>
      <c r="G71" s="111">
        <f t="shared" si="2"/>
        <v>1.9122019646491493</v>
      </c>
      <c r="P71" s="12">
        <v>47475420</v>
      </c>
      <c r="Q71" s="12">
        <v>48059777</v>
      </c>
    </row>
    <row r="72" spans="2:17" ht="13.5" thickBot="1" x14ac:dyDescent="0.25">
      <c r="C72" s="110"/>
      <c r="D72" s="110"/>
      <c r="E72" s="110"/>
      <c r="F72" s="110"/>
      <c r="G72" s="110"/>
    </row>
    <row r="73" spans="2:17" ht="13.5" thickBot="1" x14ac:dyDescent="0.25">
      <c r="C73" s="110"/>
      <c r="D73" s="110"/>
      <c r="E73" s="110"/>
      <c r="F73" s="110"/>
      <c r="G73" s="110"/>
    </row>
    <row r="74" spans="2:17" ht="13.5" thickBot="1" x14ac:dyDescent="0.25">
      <c r="C74" s="110"/>
      <c r="D74" s="110"/>
      <c r="E74" s="110"/>
      <c r="F74" s="110"/>
      <c r="G74" s="110"/>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73"/>
  <sheetViews>
    <sheetView topLeftCell="B1" workbookViewId="0"/>
  </sheetViews>
  <sheetFormatPr baseColWidth="10" defaultColWidth="11.42578125" defaultRowHeight="12.75" x14ac:dyDescent="0.2"/>
  <cols>
    <col min="1" max="1" width="8.7109375" style="12" customWidth="1"/>
    <col min="2" max="2" width="35.28515625" style="12" customWidth="1"/>
    <col min="3" max="14" width="12.28515625" style="12" customWidth="1"/>
    <col min="15" max="15" width="20.5703125" style="12" hidden="1" customWidth="1"/>
    <col min="16" max="16" width="15.7109375" style="12" hidden="1" customWidth="1"/>
    <col min="17" max="17" width="0.28515625" style="12" hidden="1" customWidth="1"/>
    <col min="18" max="61" width="12.28515625" style="12" customWidth="1"/>
    <col min="62" max="16384" width="11.42578125" style="12"/>
  </cols>
  <sheetData>
    <row r="1" spans="2:7" ht="15" x14ac:dyDescent="0.2">
      <c r="C1" s="56"/>
      <c r="D1" s="56"/>
    </row>
    <row r="2" spans="2:7" ht="40.5" customHeight="1" x14ac:dyDescent="0.2">
      <c r="B2" s="10"/>
      <c r="C2" s="20"/>
      <c r="D2" s="56"/>
    </row>
    <row r="3" spans="2:7" ht="34.5" customHeight="1" x14ac:dyDescent="0.2">
      <c r="B3" s="57"/>
      <c r="C3" s="11"/>
    </row>
    <row r="4" spans="2:7" ht="27.75" customHeight="1" x14ac:dyDescent="0.2"/>
    <row r="5" spans="2:7" ht="39" customHeight="1" x14ac:dyDescent="0.2">
      <c r="C5" s="38" t="s">
        <v>240</v>
      </c>
      <c r="D5" s="38" t="s">
        <v>244</v>
      </c>
      <c r="E5" s="38" t="s">
        <v>247</v>
      </c>
      <c r="F5" s="64" t="s">
        <v>253</v>
      </c>
      <c r="G5" s="38" t="s">
        <v>261</v>
      </c>
    </row>
    <row r="6" spans="2:7" ht="17.100000000000001" customHeight="1" thickBot="1" x14ac:dyDescent="0.25">
      <c r="B6" s="58" t="s">
        <v>52</v>
      </c>
      <c r="C6" s="40">
        <f>+'Concursos TSJ pers. jurid. '!C6+'Concursos TSJ pers. nat.no emp '!C6+'Concursos TSJ pers. nat.empres'!C6</f>
        <v>618</v>
      </c>
      <c r="D6" s="40">
        <f>+'Concursos TSJ pers. jurid. '!D6+'Concursos TSJ pers. nat.no emp '!D6+'Concursos TSJ pers. nat.empres'!D6</f>
        <v>660</v>
      </c>
      <c r="E6" s="40">
        <f>+'Concursos TSJ pers. jurid. '!E6+'Concursos TSJ pers. nat.no emp '!E6+'Concursos TSJ pers. nat.empres'!E6</f>
        <v>932</v>
      </c>
      <c r="F6" s="40">
        <f>+'Concursos TSJ pers. jurid. '!F6+'Concursos TSJ pers. nat.no emp '!F6+'Concursos TSJ pers. nat.empres'!F6</f>
        <v>1344</v>
      </c>
      <c r="G6" s="40">
        <f>+'Concursos TSJ pers. jurid. '!G6+'Concursos TSJ pers. nat.no emp '!G6+'Concursos TSJ pers. nat.empres'!G6</f>
        <v>1621</v>
      </c>
    </row>
    <row r="7" spans="2:7" ht="17.100000000000001" customHeight="1" thickBot="1" x14ac:dyDescent="0.25">
      <c r="B7" s="58" t="s">
        <v>53</v>
      </c>
      <c r="C7" s="40">
        <f>+'Concursos TSJ pers. jurid. '!C7+'Concursos TSJ pers. nat.no emp '!C7+'Concursos TSJ pers. nat.empres'!C7</f>
        <v>137</v>
      </c>
      <c r="D7" s="40">
        <f>+'Concursos TSJ pers. jurid. '!D7+'Concursos TSJ pers. nat.no emp '!D7+'Concursos TSJ pers. nat.empres'!D7</f>
        <v>187</v>
      </c>
      <c r="E7" s="40">
        <f>+'Concursos TSJ pers. jurid. '!E7+'Concursos TSJ pers. nat.no emp '!E7+'Concursos TSJ pers. nat.empres'!E7</f>
        <v>157</v>
      </c>
      <c r="F7" s="40">
        <f>+'Concursos TSJ pers. jurid. '!F7+'Concursos TSJ pers. nat.no emp '!F7+'Concursos TSJ pers. nat.empres'!F7</f>
        <v>232</v>
      </c>
      <c r="G7" s="40">
        <f>+'Concursos TSJ pers. jurid. '!G7+'Concursos TSJ pers. nat.no emp '!G7+'Concursos TSJ pers. nat.empres'!G7</f>
        <v>239</v>
      </c>
    </row>
    <row r="8" spans="2:7" ht="17.100000000000001" customHeight="1" thickBot="1" x14ac:dyDescent="0.25">
      <c r="B8" s="58" t="s">
        <v>164</v>
      </c>
      <c r="C8" s="40">
        <f>+'Concursos TSJ pers. jurid. '!C8+'Concursos TSJ pers. nat.no emp '!C8+'Concursos TSJ pers. nat.empres'!C8</f>
        <v>121</v>
      </c>
      <c r="D8" s="40">
        <f>+'Concursos TSJ pers. jurid. '!D8+'Concursos TSJ pers. nat.no emp '!D8+'Concursos TSJ pers. nat.empres'!D8</f>
        <v>118</v>
      </c>
      <c r="E8" s="40">
        <f>+'Concursos TSJ pers. jurid. '!E8+'Concursos TSJ pers. nat.no emp '!E8+'Concursos TSJ pers. nat.empres'!E8</f>
        <v>140</v>
      </c>
      <c r="F8" s="40">
        <f>+'Concursos TSJ pers. jurid. '!F8+'Concursos TSJ pers. nat.no emp '!F8+'Concursos TSJ pers. nat.empres'!F8</f>
        <v>176</v>
      </c>
      <c r="G8" s="40">
        <f>+'Concursos TSJ pers. jurid. '!G8+'Concursos TSJ pers. nat.no emp '!G8+'Concursos TSJ pers. nat.empres'!G8</f>
        <v>202</v>
      </c>
    </row>
    <row r="9" spans="2:7" ht="17.100000000000001" customHeight="1" thickBot="1" x14ac:dyDescent="0.25">
      <c r="B9" s="58" t="s">
        <v>47</v>
      </c>
      <c r="C9" s="40">
        <f>+'Concursos TSJ pers. jurid. '!C9+'Concursos TSJ pers. nat.no emp '!C9+'Concursos TSJ pers. nat.empres'!C9</f>
        <v>124</v>
      </c>
      <c r="D9" s="40">
        <f>+'Concursos TSJ pers. jurid. '!D9+'Concursos TSJ pers. nat.no emp '!D9+'Concursos TSJ pers. nat.empres'!D9</f>
        <v>145</v>
      </c>
      <c r="E9" s="40">
        <f>+'Concursos TSJ pers. jurid. '!E9+'Concursos TSJ pers. nat.no emp '!E9+'Concursos TSJ pers. nat.empres'!E9</f>
        <v>170</v>
      </c>
      <c r="F9" s="40">
        <f>+'Concursos TSJ pers. jurid. '!F9+'Concursos TSJ pers. nat.no emp '!F9+'Concursos TSJ pers. nat.empres'!F9</f>
        <v>215</v>
      </c>
      <c r="G9" s="40">
        <f>+'Concursos TSJ pers. jurid. '!G9+'Concursos TSJ pers. nat.no emp '!G9+'Concursos TSJ pers. nat.empres'!G9</f>
        <v>251</v>
      </c>
    </row>
    <row r="10" spans="2:7" ht="17.100000000000001" customHeight="1" thickBot="1" x14ac:dyDescent="0.25">
      <c r="B10" s="58" t="s">
        <v>8</v>
      </c>
      <c r="C10" s="40">
        <f>+'Concursos TSJ pers. jurid. '!C10+'Concursos TSJ pers. nat.no emp '!C10+'Concursos TSJ pers. nat.empres'!C10</f>
        <v>216</v>
      </c>
      <c r="D10" s="40">
        <f>+'Concursos TSJ pers. jurid. '!D10+'Concursos TSJ pers. nat.no emp '!D10+'Concursos TSJ pers. nat.empres'!D10</f>
        <v>268</v>
      </c>
      <c r="E10" s="40">
        <f>+'Concursos TSJ pers. jurid. '!E10+'Concursos TSJ pers. nat.no emp '!E10+'Concursos TSJ pers. nat.empres'!E10</f>
        <v>288</v>
      </c>
      <c r="F10" s="40">
        <f>+'Concursos TSJ pers. jurid. '!F10+'Concursos TSJ pers. nat.no emp '!F10+'Concursos TSJ pers. nat.empres'!F10</f>
        <v>428</v>
      </c>
      <c r="G10" s="40">
        <f>+'Concursos TSJ pers. jurid. '!G10+'Concursos TSJ pers. nat.no emp '!G10+'Concursos TSJ pers. nat.empres'!G10</f>
        <v>544</v>
      </c>
    </row>
    <row r="11" spans="2:7" ht="17.100000000000001" customHeight="1" thickBot="1" x14ac:dyDescent="0.25">
      <c r="B11" s="58" t="s">
        <v>9</v>
      </c>
      <c r="C11" s="40">
        <f>+'Concursos TSJ pers. jurid. '!C11+'Concursos TSJ pers. nat.no emp '!C11+'Concursos TSJ pers. nat.empres'!C11</f>
        <v>39</v>
      </c>
      <c r="D11" s="40">
        <f>+'Concursos TSJ pers. jurid. '!D11+'Concursos TSJ pers. nat.no emp '!D11+'Concursos TSJ pers. nat.empres'!D11</f>
        <v>52</v>
      </c>
      <c r="E11" s="40">
        <f>+'Concursos TSJ pers. jurid. '!E11+'Concursos TSJ pers. nat.no emp '!E11+'Concursos TSJ pers. nat.empres'!E11</f>
        <v>51</v>
      </c>
      <c r="F11" s="40">
        <f>+'Concursos TSJ pers. jurid. '!F11+'Concursos TSJ pers. nat.no emp '!F11+'Concursos TSJ pers. nat.empres'!F11</f>
        <v>76</v>
      </c>
      <c r="G11" s="40">
        <f>+'Concursos TSJ pers. jurid. '!G11+'Concursos TSJ pers. nat.no emp '!G11+'Concursos TSJ pers. nat.empres'!G11</f>
        <v>50</v>
      </c>
    </row>
    <row r="12" spans="2:7" ht="17.100000000000001" customHeight="1" thickBot="1" x14ac:dyDescent="0.25">
      <c r="B12" s="58" t="s">
        <v>54</v>
      </c>
      <c r="C12" s="40">
        <f>+'Concursos TSJ pers. jurid. '!C12+'Concursos TSJ pers. nat.no emp '!C12+'Concursos TSJ pers. nat.empres'!C12</f>
        <v>104</v>
      </c>
      <c r="D12" s="40">
        <f>+'Concursos TSJ pers. jurid. '!D12+'Concursos TSJ pers. nat.no emp '!D12+'Concursos TSJ pers. nat.empres'!D12</f>
        <v>189</v>
      </c>
      <c r="E12" s="40">
        <f>+'Concursos TSJ pers. jurid. '!E12+'Concursos TSJ pers. nat.no emp '!E12+'Concursos TSJ pers. nat.empres'!E12</f>
        <v>203</v>
      </c>
      <c r="F12" s="40">
        <f>+'Concursos TSJ pers. jurid. '!F12+'Concursos TSJ pers. nat.no emp '!F12+'Concursos TSJ pers. nat.empres'!F12</f>
        <v>292</v>
      </c>
      <c r="G12" s="40">
        <f>+'Concursos TSJ pers. jurid. '!G12+'Concursos TSJ pers. nat.no emp '!G12+'Concursos TSJ pers. nat.empres'!G12</f>
        <v>269</v>
      </c>
    </row>
    <row r="13" spans="2:7" ht="17.100000000000001" customHeight="1" thickBot="1" x14ac:dyDescent="0.25">
      <c r="B13" s="58" t="s">
        <v>49</v>
      </c>
      <c r="C13" s="40">
        <f>+'Concursos TSJ pers. jurid. '!C13+'Concursos TSJ pers. nat.no emp '!C13+'Concursos TSJ pers. nat.empres'!C13</f>
        <v>166</v>
      </c>
      <c r="D13" s="40">
        <f>+'Concursos TSJ pers. jurid. '!D13+'Concursos TSJ pers. nat.no emp '!D13+'Concursos TSJ pers. nat.empres'!D13</f>
        <v>187</v>
      </c>
      <c r="E13" s="40">
        <f>+'Concursos TSJ pers. jurid. '!E13+'Concursos TSJ pers. nat.no emp '!E13+'Concursos TSJ pers. nat.empres'!E13</f>
        <v>278</v>
      </c>
      <c r="F13" s="40">
        <f>+'Concursos TSJ pers. jurid. '!F13+'Concursos TSJ pers. nat.no emp '!F13+'Concursos TSJ pers. nat.empres'!F13</f>
        <v>259</v>
      </c>
      <c r="G13" s="40">
        <f>+'Concursos TSJ pers. jurid. '!G13+'Concursos TSJ pers. nat.no emp '!G13+'Concursos TSJ pers. nat.empres'!G13</f>
        <v>223</v>
      </c>
    </row>
    <row r="14" spans="2:7" ht="17.100000000000001" customHeight="1" thickBot="1" x14ac:dyDescent="0.25">
      <c r="B14" s="58" t="s">
        <v>26</v>
      </c>
      <c r="C14" s="40">
        <f>+'Concursos TSJ pers. jurid. '!C14+'Concursos TSJ pers. nat.no emp '!C14+'Concursos TSJ pers. nat.empres'!C14</f>
        <v>1538</v>
      </c>
      <c r="D14" s="40">
        <f>+'Concursos TSJ pers. jurid. '!D14+'Concursos TSJ pers. nat.no emp '!D14+'Concursos TSJ pers. nat.empres'!D14</f>
        <v>1796</v>
      </c>
      <c r="E14" s="40">
        <f>+'Concursos TSJ pers. jurid. '!E14+'Concursos TSJ pers. nat.no emp '!E14+'Concursos TSJ pers. nat.empres'!E14</f>
        <v>2167</v>
      </c>
      <c r="F14" s="40">
        <f>+'Concursos TSJ pers. jurid. '!F14+'Concursos TSJ pers. nat.no emp '!F14+'Concursos TSJ pers. nat.empres'!F14</f>
        <v>2594</v>
      </c>
      <c r="G14" s="40">
        <f>+'Concursos TSJ pers. jurid. '!G14+'Concursos TSJ pers. nat.no emp '!G14+'Concursos TSJ pers. nat.empres'!G14</f>
        <v>2335</v>
      </c>
    </row>
    <row r="15" spans="2:7" ht="17.100000000000001" customHeight="1" thickBot="1" x14ac:dyDescent="0.25">
      <c r="B15" s="58" t="s">
        <v>48</v>
      </c>
      <c r="C15" s="40">
        <f>+'Concursos TSJ pers. jurid. '!C15+'Concursos TSJ pers. nat.no emp '!C15+'Concursos TSJ pers. nat.empres'!C15</f>
        <v>712</v>
      </c>
      <c r="D15" s="40">
        <f>+'Concursos TSJ pers. jurid. '!D15+'Concursos TSJ pers. nat.no emp '!D15+'Concursos TSJ pers. nat.empres'!D15</f>
        <v>687</v>
      </c>
      <c r="E15" s="40">
        <f>+'Concursos TSJ pers. jurid. '!E15+'Concursos TSJ pers. nat.no emp '!E15+'Concursos TSJ pers. nat.empres'!E15</f>
        <v>841</v>
      </c>
      <c r="F15" s="40">
        <f>+'Concursos TSJ pers. jurid. '!F15+'Concursos TSJ pers. nat.no emp '!F15+'Concursos TSJ pers. nat.empres'!F15</f>
        <v>1030</v>
      </c>
      <c r="G15" s="40">
        <f>+'Concursos TSJ pers. jurid. '!G15+'Concursos TSJ pers. nat.no emp '!G15+'Concursos TSJ pers. nat.empres'!G15</f>
        <v>1241</v>
      </c>
    </row>
    <row r="16" spans="2:7" ht="17.100000000000001" customHeight="1" thickBot="1" x14ac:dyDescent="0.25">
      <c r="B16" s="58" t="s">
        <v>21</v>
      </c>
      <c r="C16" s="40">
        <f>+'Concursos TSJ pers. jurid. '!C16+'Concursos TSJ pers. nat.no emp '!C16+'Concursos TSJ pers. nat.empres'!C16</f>
        <v>80</v>
      </c>
      <c r="D16" s="40">
        <f>+'Concursos TSJ pers. jurid. '!D16+'Concursos TSJ pers. nat.no emp '!D16+'Concursos TSJ pers. nat.empres'!D16</f>
        <v>74</v>
      </c>
      <c r="E16" s="40">
        <f>+'Concursos TSJ pers. jurid. '!E16+'Concursos TSJ pers. nat.no emp '!E16+'Concursos TSJ pers. nat.empres'!E16</f>
        <v>102</v>
      </c>
      <c r="F16" s="40">
        <f>+'Concursos TSJ pers. jurid. '!F16+'Concursos TSJ pers. nat.no emp '!F16+'Concursos TSJ pers. nat.empres'!F16</f>
        <v>139</v>
      </c>
      <c r="G16" s="40">
        <f>+'Concursos TSJ pers. jurid. '!G16+'Concursos TSJ pers. nat.no emp '!G16+'Concursos TSJ pers. nat.empres'!G16</f>
        <v>105</v>
      </c>
    </row>
    <row r="17" spans="2:20" ht="17.100000000000001" customHeight="1" thickBot="1" x14ac:dyDescent="0.25">
      <c r="B17" s="58" t="s">
        <v>10</v>
      </c>
      <c r="C17" s="40">
        <f>+'Concursos TSJ pers. jurid. '!C17+'Concursos TSJ pers. nat.no emp '!C17+'Concursos TSJ pers. nat.empres'!C17</f>
        <v>216</v>
      </c>
      <c r="D17" s="40">
        <f>+'Concursos TSJ pers. jurid. '!D17+'Concursos TSJ pers. nat.no emp '!D17+'Concursos TSJ pers. nat.empres'!D17</f>
        <v>257</v>
      </c>
      <c r="E17" s="40">
        <f>+'Concursos TSJ pers. jurid. '!E17+'Concursos TSJ pers. nat.no emp '!E17+'Concursos TSJ pers. nat.empres'!E17</f>
        <v>296</v>
      </c>
      <c r="F17" s="40">
        <f>+'Concursos TSJ pers. jurid. '!F17+'Concursos TSJ pers. nat.no emp '!F17+'Concursos TSJ pers. nat.empres'!F17</f>
        <v>384</v>
      </c>
      <c r="G17" s="40">
        <f>+'Concursos TSJ pers. jurid. '!G17+'Concursos TSJ pers. nat.no emp '!G17+'Concursos TSJ pers. nat.empres'!G17</f>
        <v>339</v>
      </c>
    </row>
    <row r="18" spans="2:20" ht="17.100000000000001" customHeight="1" thickBot="1" x14ac:dyDescent="0.25">
      <c r="B18" s="58" t="s">
        <v>165</v>
      </c>
      <c r="C18" s="40">
        <f>+'Concursos TSJ pers. jurid. '!C18+'Concursos TSJ pers. nat.no emp '!C18+'Concursos TSJ pers. nat.empres'!C18</f>
        <v>957</v>
      </c>
      <c r="D18" s="40">
        <f>+'Concursos TSJ pers. jurid. '!D18+'Concursos TSJ pers. nat.no emp '!D18+'Concursos TSJ pers. nat.empres'!D18</f>
        <v>862</v>
      </c>
      <c r="E18" s="40">
        <f>+'Concursos TSJ pers. jurid. '!E18+'Concursos TSJ pers. nat.no emp '!E18+'Concursos TSJ pers. nat.empres'!E18</f>
        <v>1150</v>
      </c>
      <c r="F18" s="40">
        <f>+'Concursos TSJ pers. jurid. '!F18+'Concursos TSJ pers. nat.no emp '!F18+'Concursos TSJ pers. nat.empres'!F18</f>
        <v>1613</v>
      </c>
      <c r="G18" s="40">
        <f>+'Concursos TSJ pers. jurid. '!G18+'Concursos TSJ pers. nat.no emp '!G18+'Concursos TSJ pers. nat.empres'!G18</f>
        <v>1191</v>
      </c>
    </row>
    <row r="19" spans="2:20" ht="17.100000000000001" customHeight="1" thickBot="1" x14ac:dyDescent="0.25">
      <c r="B19" s="58" t="s">
        <v>166</v>
      </c>
      <c r="C19" s="40">
        <f>+'Concursos TSJ pers. jurid. '!C19+'Concursos TSJ pers. nat.no emp '!C19+'Concursos TSJ pers. nat.empres'!C19</f>
        <v>114</v>
      </c>
      <c r="D19" s="40">
        <f>+'Concursos TSJ pers. jurid. '!D19+'Concursos TSJ pers. nat.no emp '!D19+'Concursos TSJ pers. nat.empres'!D19</f>
        <v>128</v>
      </c>
      <c r="E19" s="40">
        <f>+'Concursos TSJ pers. jurid. '!E19+'Concursos TSJ pers. nat.no emp '!E19+'Concursos TSJ pers. nat.empres'!E19</f>
        <v>177</v>
      </c>
      <c r="F19" s="40">
        <f>+'Concursos TSJ pers. jurid. '!F19+'Concursos TSJ pers. nat.no emp '!F19+'Concursos TSJ pers. nat.empres'!F19</f>
        <v>275</v>
      </c>
      <c r="G19" s="40">
        <f>+'Concursos TSJ pers. jurid. '!G19+'Concursos TSJ pers. nat.no emp '!G19+'Concursos TSJ pers. nat.empres'!G19</f>
        <v>359</v>
      </c>
    </row>
    <row r="20" spans="2:20" ht="17.100000000000001" customHeight="1" thickBot="1" x14ac:dyDescent="0.25">
      <c r="B20" s="58" t="s">
        <v>167</v>
      </c>
      <c r="C20" s="40">
        <f>+'Concursos TSJ pers. jurid. '!C20+'Concursos TSJ pers. nat.no emp '!C20+'Concursos TSJ pers. nat.empres'!C20</f>
        <v>34</v>
      </c>
      <c r="D20" s="40">
        <f>+'Concursos TSJ pers. jurid. '!D20+'Concursos TSJ pers. nat.no emp '!D20+'Concursos TSJ pers. nat.empres'!D20</f>
        <v>33</v>
      </c>
      <c r="E20" s="40">
        <f>+'Concursos TSJ pers. jurid. '!E20+'Concursos TSJ pers. nat.no emp '!E20+'Concursos TSJ pers. nat.empres'!E20</f>
        <v>65</v>
      </c>
      <c r="F20" s="40">
        <f>+'Concursos TSJ pers. jurid. '!F20+'Concursos TSJ pers. nat.no emp '!F20+'Concursos TSJ pers. nat.empres'!F20</f>
        <v>78</v>
      </c>
      <c r="G20" s="40">
        <f>+'Concursos TSJ pers. jurid. '!G20+'Concursos TSJ pers. nat.no emp '!G20+'Concursos TSJ pers. nat.empres'!G20</f>
        <v>107</v>
      </c>
    </row>
    <row r="21" spans="2:20" ht="17.100000000000001" customHeight="1" thickBot="1" x14ac:dyDescent="0.25">
      <c r="B21" s="58" t="s">
        <v>51</v>
      </c>
      <c r="C21" s="40">
        <f>+'Concursos TSJ pers. jurid. '!C21+'Concursos TSJ pers. nat.no emp '!C21+'Concursos TSJ pers. nat.empres'!C21</f>
        <v>119</v>
      </c>
      <c r="D21" s="40">
        <f>+'Concursos TSJ pers. jurid. '!D21+'Concursos TSJ pers. nat.no emp '!D21+'Concursos TSJ pers. nat.empres'!D21</f>
        <v>140</v>
      </c>
      <c r="E21" s="40">
        <f>+'Concursos TSJ pers. jurid. '!E21+'Concursos TSJ pers. nat.no emp '!E21+'Concursos TSJ pers. nat.empres'!E21</f>
        <v>178</v>
      </c>
      <c r="F21" s="40">
        <f>+'Concursos TSJ pers. jurid. '!F21+'Concursos TSJ pers. nat.no emp '!F21+'Concursos TSJ pers. nat.empres'!F21</f>
        <v>240</v>
      </c>
      <c r="G21" s="40">
        <f>+'Concursos TSJ pers. jurid. '!G21+'Concursos TSJ pers. nat.no emp '!G21+'Concursos TSJ pers. nat.empres'!G21</f>
        <v>207</v>
      </c>
      <c r="H21" s="18"/>
      <c r="I21" s="18"/>
      <c r="J21" s="18"/>
      <c r="K21" s="18"/>
      <c r="L21" s="18"/>
      <c r="M21" s="18"/>
      <c r="N21" s="18"/>
      <c r="O21" s="18"/>
      <c r="P21" s="18"/>
      <c r="Q21" s="18"/>
      <c r="R21" s="18"/>
      <c r="S21" s="18"/>
      <c r="T21" s="18"/>
    </row>
    <row r="22" spans="2:20" ht="17.100000000000001" customHeight="1" thickBot="1" x14ac:dyDescent="0.25">
      <c r="B22" s="58" t="s">
        <v>11</v>
      </c>
      <c r="C22" s="40">
        <f>+'Concursos TSJ pers. jurid. '!C22+'Concursos TSJ pers. nat.no emp '!C22+'Concursos TSJ pers. nat.empres'!C22</f>
        <v>17</v>
      </c>
      <c r="D22" s="40">
        <f>+'Concursos TSJ pers. jurid. '!D22+'Concursos TSJ pers. nat.no emp '!D22+'Concursos TSJ pers. nat.empres'!D22</f>
        <v>15</v>
      </c>
      <c r="E22" s="40">
        <f>+'Concursos TSJ pers. jurid. '!E22+'Concursos TSJ pers. nat.no emp '!E22+'Concursos TSJ pers. nat.empres'!E22</f>
        <v>30</v>
      </c>
      <c r="F22" s="40">
        <f>+'Concursos TSJ pers. jurid. '!F22+'Concursos TSJ pers. nat.no emp '!F22+'Concursos TSJ pers. nat.empres'!F22</f>
        <v>41</v>
      </c>
      <c r="G22" s="40">
        <f>+'Concursos TSJ pers. jurid. '!G22+'Concursos TSJ pers. nat.no emp '!G22+'Concursos TSJ pers. nat.empres'!G22</f>
        <v>33</v>
      </c>
      <c r="N22" s="18"/>
    </row>
    <row r="23" spans="2:20" ht="17.100000000000001" customHeight="1" thickBot="1" x14ac:dyDescent="0.25">
      <c r="B23" s="60" t="s">
        <v>22</v>
      </c>
      <c r="C23" s="61">
        <f>+'Concursos TSJ pers. jurid. '!C23+'Concursos TSJ pers. nat.no emp '!C23+'Concursos TSJ pers. nat.empres'!C23</f>
        <v>5312</v>
      </c>
      <c r="D23" s="61">
        <f>+'Concursos TSJ pers. jurid. '!D23+'Concursos TSJ pers. nat.no emp '!D23+'Concursos TSJ pers. nat.empres'!D23</f>
        <v>5798</v>
      </c>
      <c r="E23" s="61">
        <f>+'Concursos TSJ pers. jurid. '!E23+'Concursos TSJ pers. nat.no emp '!E23+'Concursos TSJ pers. nat.empres'!E23</f>
        <v>7225</v>
      </c>
      <c r="F23" s="61">
        <f>+'Concursos TSJ pers. jurid. '!F23+'Concursos TSJ pers. nat.no emp '!F23+'Concursos TSJ pers. nat.empres'!F23</f>
        <v>9416</v>
      </c>
      <c r="G23" s="61">
        <f>+'Concursos TSJ pers. jurid. '!G23+'Concursos TSJ pers. nat.no emp '!G23+'Concursos TSJ pers. nat.empres'!G23</f>
        <v>9316</v>
      </c>
      <c r="N23" s="18"/>
    </row>
    <row r="24" spans="2:20" ht="33" customHeight="1" x14ac:dyDescent="0.2">
      <c r="C24" s="18"/>
      <c r="G24" s="18"/>
      <c r="Q24" s="18"/>
    </row>
    <row r="25" spans="2:20" ht="48" customHeight="1" x14ac:dyDescent="0.2">
      <c r="B25" s="62"/>
      <c r="C25" s="62"/>
      <c r="D25" s="62"/>
      <c r="E25" s="62"/>
      <c r="F25" s="67"/>
      <c r="G25" s="67"/>
      <c r="Q25" s="18"/>
    </row>
    <row r="26" spans="2:20" ht="15.75" customHeight="1" x14ac:dyDescent="0.2">
      <c r="Q26" s="18"/>
    </row>
    <row r="27" spans="2:20" s="63" customFormat="1" ht="39" customHeight="1" x14ac:dyDescent="0.2">
      <c r="C27" s="39" t="s">
        <v>262</v>
      </c>
      <c r="N27" s="18"/>
    </row>
    <row r="28" spans="2:20" ht="17.100000000000001" customHeight="1" thickBot="1" x14ac:dyDescent="0.25">
      <c r="B28" s="58" t="s">
        <v>52</v>
      </c>
      <c r="C28" s="36">
        <f t="shared" ref="C28:C45" si="0">+(G6-C6)/C6</f>
        <v>1.6229773462783172</v>
      </c>
      <c r="N28" s="18"/>
    </row>
    <row r="29" spans="2:20" ht="17.100000000000001" customHeight="1" thickBot="1" x14ac:dyDescent="0.25">
      <c r="B29" s="58" t="s">
        <v>53</v>
      </c>
      <c r="C29" s="36">
        <f t="shared" si="0"/>
        <v>0.74452554744525545</v>
      </c>
      <c r="N29" s="18"/>
    </row>
    <row r="30" spans="2:20" ht="17.100000000000001" customHeight="1" thickBot="1" x14ac:dyDescent="0.25">
      <c r="B30" s="58" t="s">
        <v>164</v>
      </c>
      <c r="C30" s="36">
        <f t="shared" si="0"/>
        <v>0.66942148760330578</v>
      </c>
      <c r="N30" s="18"/>
    </row>
    <row r="31" spans="2:20" ht="17.100000000000001" customHeight="1" thickBot="1" x14ac:dyDescent="0.25">
      <c r="B31" s="58" t="s">
        <v>47</v>
      </c>
      <c r="C31" s="36">
        <f t="shared" si="0"/>
        <v>1.0241935483870968</v>
      </c>
      <c r="N31" s="18"/>
    </row>
    <row r="32" spans="2:20" ht="17.100000000000001" customHeight="1" thickBot="1" x14ac:dyDescent="0.25">
      <c r="B32" s="58" t="s">
        <v>8</v>
      </c>
      <c r="C32" s="36">
        <f t="shared" si="0"/>
        <v>1.5185185185185186</v>
      </c>
      <c r="N32" s="18"/>
    </row>
    <row r="33" spans="2:20" ht="17.100000000000001" customHeight="1" thickBot="1" x14ac:dyDescent="0.25">
      <c r="B33" s="58" t="s">
        <v>9</v>
      </c>
      <c r="C33" s="36">
        <f t="shared" si="0"/>
        <v>0.28205128205128205</v>
      </c>
      <c r="N33" s="18"/>
    </row>
    <row r="34" spans="2:20" ht="17.100000000000001" customHeight="1" thickBot="1" x14ac:dyDescent="0.25">
      <c r="B34" s="58" t="s">
        <v>54</v>
      </c>
      <c r="C34" s="36">
        <f t="shared" si="0"/>
        <v>1.5865384615384615</v>
      </c>
      <c r="N34" s="18"/>
    </row>
    <row r="35" spans="2:20" ht="17.100000000000001" customHeight="1" thickBot="1" x14ac:dyDescent="0.25">
      <c r="B35" s="58" t="s">
        <v>49</v>
      </c>
      <c r="C35" s="36">
        <f t="shared" si="0"/>
        <v>0.34337349397590361</v>
      </c>
      <c r="N35" s="18"/>
    </row>
    <row r="36" spans="2:20" ht="17.100000000000001" customHeight="1" thickBot="1" x14ac:dyDescent="0.25">
      <c r="B36" s="58" t="s">
        <v>26</v>
      </c>
      <c r="C36" s="36">
        <f t="shared" si="0"/>
        <v>0.51820546163849157</v>
      </c>
      <c r="N36" s="18"/>
    </row>
    <row r="37" spans="2:20" ht="17.100000000000001" customHeight="1" thickBot="1" x14ac:dyDescent="0.25">
      <c r="B37" s="58" t="s">
        <v>48</v>
      </c>
      <c r="C37" s="36">
        <f t="shared" si="0"/>
        <v>0.7429775280898876</v>
      </c>
      <c r="N37" s="18"/>
    </row>
    <row r="38" spans="2:20" ht="17.100000000000001" customHeight="1" thickBot="1" x14ac:dyDescent="0.25">
      <c r="B38" s="58" t="s">
        <v>21</v>
      </c>
      <c r="C38" s="36">
        <f t="shared" si="0"/>
        <v>0.3125</v>
      </c>
      <c r="I38" s="18"/>
      <c r="J38" s="18"/>
      <c r="K38" s="18"/>
      <c r="L38" s="18"/>
      <c r="M38" s="18"/>
      <c r="N38" s="18"/>
      <c r="O38" s="18"/>
      <c r="P38" s="18"/>
      <c r="Q38" s="18"/>
      <c r="R38" s="18"/>
      <c r="S38" s="18"/>
      <c r="T38" s="18"/>
    </row>
    <row r="39" spans="2:20" ht="17.100000000000001" customHeight="1" thickBot="1" x14ac:dyDescent="0.25">
      <c r="B39" s="58" t="s">
        <v>10</v>
      </c>
      <c r="C39" s="36">
        <f t="shared" si="0"/>
        <v>0.56944444444444442</v>
      </c>
      <c r="N39" s="18"/>
    </row>
    <row r="40" spans="2:20" ht="17.100000000000001" customHeight="1" thickBot="1" x14ac:dyDescent="0.25">
      <c r="B40" s="58" t="s">
        <v>165</v>
      </c>
      <c r="C40" s="36">
        <f t="shared" si="0"/>
        <v>0.2445141065830721</v>
      </c>
      <c r="N40" s="18"/>
    </row>
    <row r="41" spans="2:20" ht="17.100000000000001" customHeight="1" thickBot="1" x14ac:dyDescent="0.25">
      <c r="B41" s="58" t="s">
        <v>166</v>
      </c>
      <c r="C41" s="36">
        <f t="shared" si="0"/>
        <v>2.1491228070175437</v>
      </c>
    </row>
    <row r="42" spans="2:20" ht="17.100000000000001" customHeight="1" thickBot="1" x14ac:dyDescent="0.25">
      <c r="B42" s="58" t="s">
        <v>167</v>
      </c>
      <c r="C42" s="36">
        <f t="shared" si="0"/>
        <v>2.1470588235294117</v>
      </c>
    </row>
    <row r="43" spans="2:20" ht="17.100000000000001" customHeight="1" thickBot="1" x14ac:dyDescent="0.25">
      <c r="B43" s="58" t="s">
        <v>51</v>
      </c>
      <c r="C43" s="36">
        <f t="shared" si="0"/>
        <v>0.73949579831932777</v>
      </c>
    </row>
    <row r="44" spans="2:20" ht="17.100000000000001" customHeight="1" thickBot="1" x14ac:dyDescent="0.25">
      <c r="B44" s="58" t="s">
        <v>11</v>
      </c>
      <c r="C44" s="36">
        <f t="shared" si="0"/>
        <v>0.94117647058823528</v>
      </c>
    </row>
    <row r="45" spans="2:20" ht="17.100000000000001" customHeight="1" thickBot="1" x14ac:dyDescent="0.25">
      <c r="B45" s="60" t="s">
        <v>22</v>
      </c>
      <c r="C45" s="68">
        <f t="shared" si="0"/>
        <v>0.7537650602409639</v>
      </c>
    </row>
    <row r="47" spans="2:20" x14ac:dyDescent="0.2">
      <c r="B47" s="70" t="s">
        <v>132</v>
      </c>
      <c r="C47" s="70"/>
      <c r="D47" s="70"/>
      <c r="E47" s="70"/>
      <c r="F47" s="70"/>
      <c r="G47" s="70"/>
      <c r="H47" s="70"/>
      <c r="I47" s="70"/>
      <c r="J47" s="70"/>
    </row>
    <row r="48" spans="2:20" x14ac:dyDescent="0.2">
      <c r="B48" s="70" t="s">
        <v>134</v>
      </c>
      <c r="C48" s="70"/>
      <c r="D48" s="70"/>
      <c r="E48" s="70"/>
      <c r="F48" s="70"/>
      <c r="G48" s="70"/>
      <c r="H48" s="70"/>
      <c r="I48" s="70"/>
      <c r="J48" s="70"/>
    </row>
    <row r="53" spans="2:17" ht="39" customHeight="1" x14ac:dyDescent="0.2">
      <c r="C53" s="38" t="s">
        <v>240</v>
      </c>
      <c r="D53" s="38" t="s">
        <v>244</v>
      </c>
      <c r="E53" s="38" t="s">
        <v>247</v>
      </c>
      <c r="F53" s="64" t="s">
        <v>253</v>
      </c>
      <c r="G53" s="38" t="s">
        <v>261</v>
      </c>
      <c r="P53" s="12">
        <v>2022</v>
      </c>
      <c r="Q53" s="12">
        <v>2023</v>
      </c>
    </row>
    <row r="54" spans="2:17" ht="15" thickBot="1" x14ac:dyDescent="0.25">
      <c r="B54" s="58" t="s">
        <v>52</v>
      </c>
      <c r="C54" s="110">
        <v>7.1292825011645649</v>
      </c>
      <c r="D54" s="110">
        <v>7.613796845903904</v>
      </c>
      <c r="E54" s="110">
        <v>10.751604030882483</v>
      </c>
      <c r="F54" s="110">
        <v>15.504459031658859</v>
      </c>
      <c r="G54" s="110">
        <f t="shared" ref="G54:G71" si="1">+G6/$Q54*100000</f>
        <v>18.536011834688964</v>
      </c>
      <c r="P54" s="12">
        <v>8668474</v>
      </c>
      <c r="Q54" s="12">
        <v>8745139</v>
      </c>
    </row>
    <row r="55" spans="2:17" ht="15" thickBot="1" x14ac:dyDescent="0.25">
      <c r="B55" s="58" t="s">
        <v>53</v>
      </c>
      <c r="C55" s="110">
        <v>10.329371227800335</v>
      </c>
      <c r="D55" s="110">
        <v>14.099214741596075</v>
      </c>
      <c r="E55" s="110">
        <v>11.837308633318631</v>
      </c>
      <c r="F55" s="110">
        <v>17.492073904012244</v>
      </c>
      <c r="G55" s="110">
        <f t="shared" si="1"/>
        <v>17.712520602848233</v>
      </c>
      <c r="P55" s="12">
        <v>1326315</v>
      </c>
      <c r="Q55" s="12">
        <v>1349328</v>
      </c>
    </row>
    <row r="56" spans="2:17" ht="15" thickBot="1" x14ac:dyDescent="0.25">
      <c r="B56" s="58" t="s">
        <v>164</v>
      </c>
      <c r="C56" s="110">
        <v>12.043563859753196</v>
      </c>
      <c r="D56" s="110">
        <v>11.744963102899812</v>
      </c>
      <c r="E56" s="110">
        <v>13.934701986491303</v>
      </c>
      <c r="F56" s="110">
        <v>17.517911068731923</v>
      </c>
      <c r="G56" s="110">
        <f t="shared" si="1"/>
        <v>20.067454463270103</v>
      </c>
      <c r="P56" s="12">
        <v>1004686</v>
      </c>
      <c r="Q56" s="12">
        <v>1006605</v>
      </c>
    </row>
    <row r="57" spans="2:17" ht="15" thickBot="1" x14ac:dyDescent="0.25">
      <c r="B57" s="58" t="s">
        <v>47</v>
      </c>
      <c r="C57" s="110">
        <v>10.538312289286871</v>
      </c>
      <c r="D57" s="110">
        <v>12.32302646731126</v>
      </c>
      <c r="E57" s="110">
        <v>14.447686203054582</v>
      </c>
      <c r="F57" s="110">
        <v>18.272073727392556</v>
      </c>
      <c r="G57" s="110">
        <f t="shared" si="1"/>
        <v>20.800082205902584</v>
      </c>
      <c r="P57" s="12">
        <v>1176659</v>
      </c>
      <c r="Q57" s="12">
        <v>1206726</v>
      </c>
    </row>
    <row r="58" spans="2:17" ht="15" thickBot="1" x14ac:dyDescent="0.25">
      <c r="B58" s="58" t="s">
        <v>8</v>
      </c>
      <c r="C58" s="110">
        <v>9.918717032319865</v>
      </c>
      <c r="D58" s="110">
        <v>12.30655631787835</v>
      </c>
      <c r="E58" s="110">
        <v>13.224956043093151</v>
      </c>
      <c r="F58" s="110">
        <v>19.653754119596766</v>
      </c>
      <c r="G58" s="110">
        <f t="shared" si="1"/>
        <v>24.583081778513666</v>
      </c>
      <c r="P58" s="12">
        <v>2177701</v>
      </c>
      <c r="Q58" s="12">
        <v>2212904</v>
      </c>
    </row>
    <row r="59" spans="2:17" ht="15" thickBot="1" x14ac:dyDescent="0.25">
      <c r="B59" s="58" t="s">
        <v>9</v>
      </c>
      <c r="C59" s="110">
        <v>6.6620886160279609</v>
      </c>
      <c r="D59" s="110">
        <v>8.8827848213706133</v>
      </c>
      <c r="E59" s="110">
        <v>8.7119620363442554</v>
      </c>
      <c r="F59" s="110">
        <v>12.982531662003206</v>
      </c>
      <c r="G59" s="110">
        <f t="shared" si="1"/>
        <v>8.4957580679966487</v>
      </c>
      <c r="P59" s="12">
        <v>585402</v>
      </c>
      <c r="Q59" s="12">
        <v>588529</v>
      </c>
    </row>
    <row r="60" spans="2:17" ht="15" thickBot="1" x14ac:dyDescent="0.25">
      <c r="B60" s="58" t="s">
        <v>55</v>
      </c>
      <c r="C60" s="110">
        <v>4.383302987389575</v>
      </c>
      <c r="D60" s="110">
        <v>7.9658102366983616</v>
      </c>
      <c r="E60" s="110">
        <v>8.5558702542315732</v>
      </c>
      <c r="F60" s="110">
        <v>12.306966079978421</v>
      </c>
      <c r="G60" s="110">
        <f t="shared" si="1"/>
        <v>11.290371998870125</v>
      </c>
      <c r="P60" s="12">
        <v>2372640</v>
      </c>
      <c r="Q60" s="12">
        <v>2382561</v>
      </c>
    </row>
    <row r="61" spans="2:17" ht="15" thickBot="1" x14ac:dyDescent="0.25">
      <c r="B61" s="58" t="s">
        <v>49</v>
      </c>
      <c r="C61" s="110">
        <v>8.0844365829521632</v>
      </c>
      <c r="D61" s="110">
        <v>9.107166512120811</v>
      </c>
      <c r="E61" s="110">
        <v>13.538996205184947</v>
      </c>
      <c r="F61" s="110">
        <v>12.613669126413315</v>
      </c>
      <c r="G61" s="110">
        <f t="shared" si="1"/>
        <v>10.717933313307299</v>
      </c>
      <c r="P61" s="12">
        <v>2053328</v>
      </c>
      <c r="Q61" s="12">
        <v>2080625</v>
      </c>
    </row>
    <row r="62" spans="2:17" ht="15" thickBot="1" x14ac:dyDescent="0.25">
      <c r="B62" s="58" t="s">
        <v>26</v>
      </c>
      <c r="C62" s="110">
        <v>19.736645393950756</v>
      </c>
      <c r="D62" s="110">
        <v>23.047474075120647</v>
      </c>
      <c r="E62" s="110">
        <v>27.808394387965727</v>
      </c>
      <c r="F62" s="110">
        <v>31.76085653447862</v>
      </c>
      <c r="G62" s="110">
        <f t="shared" si="1"/>
        <v>29.560494317295639</v>
      </c>
      <c r="P62" s="12">
        <v>7792611</v>
      </c>
      <c r="Q62" s="12">
        <v>7899056</v>
      </c>
    </row>
    <row r="63" spans="2:17" ht="15" thickBot="1" x14ac:dyDescent="0.25">
      <c r="B63" s="58" t="s">
        <v>230</v>
      </c>
      <c r="C63" s="110">
        <v>13.966351684897136</v>
      </c>
      <c r="D63" s="110">
        <v>13.475960122927434</v>
      </c>
      <c r="E63" s="110">
        <v>16.496772144660802</v>
      </c>
      <c r="F63" s="110">
        <v>20.204132353151756</v>
      </c>
      <c r="G63" s="110">
        <f t="shared" si="1"/>
        <v>23.781832634538386</v>
      </c>
      <c r="P63" s="12">
        <v>5097967</v>
      </c>
      <c r="Q63" s="12">
        <v>5218269</v>
      </c>
    </row>
    <row r="64" spans="2:17" ht="15" thickBot="1" x14ac:dyDescent="0.25">
      <c r="B64" s="58" t="s">
        <v>21</v>
      </c>
      <c r="C64" s="110">
        <v>7.5845487572716861</v>
      </c>
      <c r="D64" s="110">
        <v>7.0157076004763095</v>
      </c>
      <c r="E64" s="110">
        <v>9.6702996655213997</v>
      </c>
      <c r="F64" s="110">
        <v>13.178153465759554</v>
      </c>
      <c r="G64" s="110">
        <f t="shared" si="1"/>
        <v>9.9591674136042219</v>
      </c>
      <c r="P64" s="12">
        <v>1054776</v>
      </c>
      <c r="Q64" s="12">
        <v>1054305</v>
      </c>
    </row>
    <row r="65" spans="2:17" ht="15" thickBot="1" x14ac:dyDescent="0.25">
      <c r="B65" s="58" t="s">
        <v>10</v>
      </c>
      <c r="C65" s="110">
        <v>8.0283549603339797</v>
      </c>
      <c r="D65" s="110">
        <v>9.5522556703973738</v>
      </c>
      <c r="E65" s="110">
        <v>11.001819760457677</v>
      </c>
      <c r="F65" s="110">
        <v>14.272631040593742</v>
      </c>
      <c r="G65" s="110">
        <f t="shared" si="1"/>
        <v>12.556876352920085</v>
      </c>
      <c r="P65" s="12">
        <v>2690464</v>
      </c>
      <c r="Q65" s="12">
        <v>2699716</v>
      </c>
    </row>
    <row r="66" spans="2:17" ht="15" thickBot="1" x14ac:dyDescent="0.25">
      <c r="B66" s="58" t="s">
        <v>165</v>
      </c>
      <c r="C66" s="110">
        <v>14.177072074634506</v>
      </c>
      <c r="D66" s="110">
        <v>12.76973472135313</v>
      </c>
      <c r="E66" s="110">
        <v>17.036189013406148</v>
      </c>
      <c r="F66" s="110">
        <v>23.895106850977491</v>
      </c>
      <c r="G66" s="110">
        <f t="shared" si="1"/>
        <v>17.389511627757575</v>
      </c>
      <c r="P66" s="12">
        <v>6750336</v>
      </c>
      <c r="Q66" s="12">
        <v>6848956</v>
      </c>
    </row>
    <row r="67" spans="2:17" ht="15" thickBot="1" x14ac:dyDescent="0.25">
      <c r="B67" s="58" t="s">
        <v>166</v>
      </c>
      <c r="C67" s="110">
        <v>7.4418458911218774</v>
      </c>
      <c r="D67" s="110">
        <v>8.355756790031581</v>
      </c>
      <c r="E67" s="110">
        <v>11.554444936215546</v>
      </c>
      <c r="F67" s="110">
        <v>17.95182122858348</v>
      </c>
      <c r="G67" s="110">
        <f t="shared" si="1"/>
        <v>23.121223479827858</v>
      </c>
      <c r="P67" s="12">
        <v>1531878</v>
      </c>
      <c r="Q67" s="12">
        <v>1552686</v>
      </c>
    </row>
    <row r="68" spans="2:17" ht="15" thickBot="1" x14ac:dyDescent="0.25">
      <c r="B68" s="58" t="s">
        <v>167</v>
      </c>
      <c r="C68" s="110">
        <v>5.1195798330715823</v>
      </c>
      <c r="D68" s="110">
        <v>4.9690039556283008</v>
      </c>
      <c r="E68" s="110">
        <v>9.7874320338133192</v>
      </c>
      <c r="F68" s="110">
        <v>11.744918440575983</v>
      </c>
      <c r="G68" s="110">
        <f t="shared" si="1"/>
        <v>15.917881582862243</v>
      </c>
      <c r="P68" s="12">
        <v>664117</v>
      </c>
      <c r="Q68" s="12">
        <v>672200</v>
      </c>
    </row>
    <row r="69" spans="2:17" ht="15" thickBot="1" x14ac:dyDescent="0.25">
      <c r="B69" s="58" t="s">
        <v>51</v>
      </c>
      <c r="C69" s="110">
        <v>5.3890680716284134</v>
      </c>
      <c r="D69" s="110">
        <v>6.3400800842687222</v>
      </c>
      <c r="E69" s="110">
        <v>8.0609589642845165</v>
      </c>
      <c r="F69" s="110">
        <v>10.868708715889236</v>
      </c>
      <c r="G69" s="110">
        <f t="shared" si="1"/>
        <v>9.324706553286644</v>
      </c>
      <c r="P69" s="12">
        <v>2208174</v>
      </c>
      <c r="Q69" s="12">
        <v>2219909</v>
      </c>
    </row>
    <row r="70" spans="2:17" ht="15" thickBot="1" x14ac:dyDescent="0.25">
      <c r="B70" s="58" t="s">
        <v>11</v>
      </c>
      <c r="C70" s="110">
        <v>5.3142935740812529</v>
      </c>
      <c r="D70" s="110">
        <v>4.689082565365811</v>
      </c>
      <c r="E70" s="110">
        <v>9.3781651307316221</v>
      </c>
      <c r="F70" s="110">
        <v>12.81682567866655</v>
      </c>
      <c r="G70" s="110">
        <f t="shared" si="1"/>
        <v>10.240083410133959</v>
      </c>
      <c r="P70" s="12">
        <v>319892</v>
      </c>
      <c r="Q70" s="12">
        <v>322263</v>
      </c>
    </row>
    <row r="71" spans="2:17" ht="15" thickBot="1" x14ac:dyDescent="0.25">
      <c r="B71" s="60" t="s">
        <v>22</v>
      </c>
      <c r="C71" s="111">
        <v>11.188947880819169</v>
      </c>
      <c r="D71" s="111">
        <v>12.212635506963393</v>
      </c>
      <c r="E71" s="111">
        <v>15.218401438049417</v>
      </c>
      <c r="F71" s="111">
        <v>19.582765144573763</v>
      </c>
      <c r="G71" s="111">
        <f t="shared" si="1"/>
        <v>19.38419314762946</v>
      </c>
      <c r="P71" s="12">
        <v>47475420</v>
      </c>
      <c r="Q71" s="12">
        <v>48059777</v>
      </c>
    </row>
    <row r="72" spans="2:17" ht="13.5" thickBot="1" x14ac:dyDescent="0.25">
      <c r="C72" s="110"/>
      <c r="D72" s="110"/>
      <c r="E72" s="110"/>
      <c r="F72" s="110"/>
      <c r="G72" s="110"/>
    </row>
    <row r="73" spans="2:17" ht="13.5" thickBot="1" x14ac:dyDescent="0.25">
      <c r="C73" s="110"/>
      <c r="D73" s="110"/>
      <c r="E73" s="110"/>
      <c r="F73" s="110"/>
      <c r="G73" s="110"/>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R72"/>
  <sheetViews>
    <sheetView zoomScaleNormal="100" workbookViewId="0"/>
  </sheetViews>
  <sheetFormatPr baseColWidth="10" defaultColWidth="11.42578125" defaultRowHeight="12.75" x14ac:dyDescent="0.2"/>
  <cols>
    <col min="1" max="1" width="9.5703125" style="12" customWidth="1"/>
    <col min="2" max="2" width="32.85546875" style="12" bestFit="1" customWidth="1"/>
    <col min="3" max="15" width="12.28515625" style="12" customWidth="1"/>
    <col min="16" max="16" width="25.42578125" style="12" hidden="1" customWidth="1"/>
    <col min="17" max="17" width="13.140625" style="12" hidden="1" customWidth="1"/>
    <col min="18" max="47" width="12.28515625" style="12" customWidth="1"/>
    <col min="48" max="16384" width="11.42578125" style="12"/>
  </cols>
  <sheetData>
    <row r="2" spans="2:7" ht="40.5" customHeight="1" x14ac:dyDescent="0.2">
      <c r="B2" s="10"/>
      <c r="C2" s="11"/>
      <c r="D2" s="11"/>
    </row>
    <row r="3" spans="2:7" ht="27.95" customHeight="1" x14ac:dyDescent="0.2">
      <c r="B3" s="10"/>
    </row>
    <row r="5" spans="2:7" ht="39" customHeight="1" x14ac:dyDescent="0.2">
      <c r="C5" s="38" t="s">
        <v>240</v>
      </c>
      <c r="D5" s="38" t="s">
        <v>244</v>
      </c>
      <c r="E5" s="38" t="s">
        <v>247</v>
      </c>
      <c r="F5" s="64" t="s">
        <v>253</v>
      </c>
      <c r="G5" s="38" t="s">
        <v>261</v>
      </c>
    </row>
    <row r="6" spans="2:7" ht="17.100000000000001" customHeight="1" thickBot="1" x14ac:dyDescent="0.25">
      <c r="B6" s="58" t="s">
        <v>52</v>
      </c>
      <c r="C6" s="40">
        <v>4580</v>
      </c>
      <c r="D6" s="40">
        <v>4555</v>
      </c>
      <c r="E6" s="40">
        <v>4923</v>
      </c>
      <c r="F6" s="40">
        <v>5291</v>
      </c>
      <c r="G6" s="40">
        <v>5355</v>
      </c>
    </row>
    <row r="7" spans="2:7" ht="17.100000000000001" customHeight="1" thickBot="1" x14ac:dyDescent="0.25">
      <c r="B7" s="58" t="s">
        <v>53</v>
      </c>
      <c r="C7" s="40">
        <v>583</v>
      </c>
      <c r="D7" s="40">
        <v>571</v>
      </c>
      <c r="E7" s="40">
        <v>674</v>
      </c>
      <c r="F7" s="40">
        <v>682</v>
      </c>
      <c r="G7" s="40">
        <v>607</v>
      </c>
    </row>
    <row r="8" spans="2:7" ht="17.100000000000001" customHeight="1" thickBot="1" x14ac:dyDescent="0.25">
      <c r="B8" s="58" t="s">
        <v>164</v>
      </c>
      <c r="C8" s="40">
        <v>462</v>
      </c>
      <c r="D8" s="40">
        <v>592</v>
      </c>
      <c r="E8" s="40">
        <v>509</v>
      </c>
      <c r="F8" s="40">
        <v>570</v>
      </c>
      <c r="G8" s="40">
        <v>574</v>
      </c>
    </row>
    <row r="9" spans="2:7" ht="17.100000000000001" customHeight="1" thickBot="1" x14ac:dyDescent="0.25">
      <c r="B9" s="58" t="s">
        <v>47</v>
      </c>
      <c r="C9" s="40">
        <v>431</v>
      </c>
      <c r="D9" s="40">
        <v>552</v>
      </c>
      <c r="E9" s="40">
        <v>553</v>
      </c>
      <c r="F9" s="40">
        <v>539</v>
      </c>
      <c r="G9" s="40">
        <v>457</v>
      </c>
    </row>
    <row r="10" spans="2:7" ht="17.100000000000001" customHeight="1" thickBot="1" x14ac:dyDescent="0.25">
      <c r="B10" s="58" t="s">
        <v>8</v>
      </c>
      <c r="C10" s="40">
        <v>2078</v>
      </c>
      <c r="D10" s="40">
        <v>2258</v>
      </c>
      <c r="E10" s="40">
        <v>2079</v>
      </c>
      <c r="F10" s="40">
        <v>2306</v>
      </c>
      <c r="G10" s="40">
        <v>2532</v>
      </c>
    </row>
    <row r="11" spans="2:7" ht="17.100000000000001" customHeight="1" thickBot="1" x14ac:dyDescent="0.25">
      <c r="B11" s="58" t="s">
        <v>9</v>
      </c>
      <c r="C11" s="40">
        <v>296</v>
      </c>
      <c r="D11" s="40">
        <v>222</v>
      </c>
      <c r="E11" s="40">
        <v>253</v>
      </c>
      <c r="F11" s="40">
        <v>242</v>
      </c>
      <c r="G11" s="40">
        <v>255</v>
      </c>
    </row>
    <row r="12" spans="2:7" ht="17.100000000000001" customHeight="1" thickBot="1" x14ac:dyDescent="0.25">
      <c r="B12" s="58" t="s">
        <v>54</v>
      </c>
      <c r="C12" s="40">
        <v>1117</v>
      </c>
      <c r="D12" s="40">
        <v>1072</v>
      </c>
      <c r="E12" s="40">
        <v>1141</v>
      </c>
      <c r="F12" s="40">
        <v>1154</v>
      </c>
      <c r="G12" s="40">
        <v>1104</v>
      </c>
    </row>
    <row r="13" spans="2:7" s="71" customFormat="1" ht="17.100000000000001" customHeight="1" thickBot="1" x14ac:dyDescent="0.25">
      <c r="B13" s="58" t="s">
        <v>49</v>
      </c>
      <c r="C13" s="40">
        <v>812</v>
      </c>
      <c r="D13" s="40">
        <v>789</v>
      </c>
      <c r="E13" s="40">
        <v>869</v>
      </c>
      <c r="F13" s="40">
        <v>864</v>
      </c>
      <c r="G13" s="40">
        <v>851</v>
      </c>
    </row>
    <row r="14" spans="2:7" ht="17.100000000000001" customHeight="1" thickBot="1" x14ac:dyDescent="0.25">
      <c r="B14" s="58" t="s">
        <v>26</v>
      </c>
      <c r="C14" s="40">
        <v>6287</v>
      </c>
      <c r="D14" s="40">
        <v>5583</v>
      </c>
      <c r="E14" s="40">
        <v>5770</v>
      </c>
      <c r="F14" s="40">
        <v>6424</v>
      </c>
      <c r="G14" s="40">
        <v>6413</v>
      </c>
    </row>
    <row r="15" spans="2:7" ht="17.100000000000001" customHeight="1" thickBot="1" x14ac:dyDescent="0.25">
      <c r="B15" s="58" t="s">
        <v>48</v>
      </c>
      <c r="C15" s="40">
        <v>3309</v>
      </c>
      <c r="D15" s="40">
        <v>3171</v>
      </c>
      <c r="E15" s="40">
        <v>3519</v>
      </c>
      <c r="F15" s="40">
        <v>3544</v>
      </c>
      <c r="G15" s="40">
        <v>4347</v>
      </c>
    </row>
    <row r="16" spans="2:7" ht="17.100000000000001" customHeight="1" thickBot="1" x14ac:dyDescent="0.25">
      <c r="B16" s="58" t="s">
        <v>21</v>
      </c>
      <c r="C16" s="40">
        <v>357</v>
      </c>
      <c r="D16" s="40">
        <v>430</v>
      </c>
      <c r="E16" s="40">
        <v>396</v>
      </c>
      <c r="F16" s="40">
        <v>450</v>
      </c>
      <c r="G16" s="40">
        <v>371</v>
      </c>
    </row>
    <row r="17" spans="2:18" ht="17.100000000000001" customHeight="1" thickBot="1" x14ac:dyDescent="0.25">
      <c r="B17" s="58" t="s">
        <v>10</v>
      </c>
      <c r="C17" s="40">
        <v>1203</v>
      </c>
      <c r="D17" s="40">
        <v>1312</v>
      </c>
      <c r="E17" s="40">
        <v>1324</v>
      </c>
      <c r="F17" s="40">
        <v>1292</v>
      </c>
      <c r="G17" s="40">
        <v>1214</v>
      </c>
    </row>
    <row r="18" spans="2:18" ht="17.100000000000001" customHeight="1" thickBot="1" x14ac:dyDescent="0.25">
      <c r="B18" s="58" t="s">
        <v>165</v>
      </c>
      <c r="C18" s="40">
        <v>5714</v>
      </c>
      <c r="D18" s="40">
        <v>5100</v>
      </c>
      <c r="E18" s="40">
        <v>5761</v>
      </c>
      <c r="F18" s="40">
        <v>5605</v>
      </c>
      <c r="G18" s="40">
        <v>5739</v>
      </c>
    </row>
    <row r="19" spans="2:18" ht="17.100000000000001" customHeight="1" thickBot="1" x14ac:dyDescent="0.25">
      <c r="B19" s="58" t="s">
        <v>166</v>
      </c>
      <c r="C19" s="40">
        <v>1088</v>
      </c>
      <c r="D19" s="40">
        <v>922</v>
      </c>
      <c r="E19" s="40">
        <v>880</v>
      </c>
      <c r="F19" s="40">
        <v>1355</v>
      </c>
      <c r="G19" s="40">
        <v>1366</v>
      </c>
    </row>
    <row r="20" spans="2:18" ht="17.100000000000001" customHeight="1" thickBot="1" x14ac:dyDescent="0.25">
      <c r="B20" s="58" t="s">
        <v>167</v>
      </c>
      <c r="C20" s="40">
        <v>310</v>
      </c>
      <c r="D20" s="40">
        <v>258</v>
      </c>
      <c r="E20" s="40">
        <v>215</v>
      </c>
      <c r="F20" s="40">
        <v>255</v>
      </c>
      <c r="G20" s="40">
        <v>375</v>
      </c>
    </row>
    <row r="21" spans="2:18" ht="17.100000000000001" customHeight="1" thickBot="1" x14ac:dyDescent="0.25">
      <c r="B21" s="58" t="s">
        <v>51</v>
      </c>
      <c r="C21" s="40">
        <v>1358</v>
      </c>
      <c r="D21" s="40">
        <v>1254</v>
      </c>
      <c r="E21" s="40">
        <v>1195</v>
      </c>
      <c r="F21" s="40">
        <v>1198</v>
      </c>
      <c r="G21" s="40">
        <v>1382</v>
      </c>
    </row>
    <row r="22" spans="2:18" ht="17.100000000000001" customHeight="1" thickBot="1" x14ac:dyDescent="0.25">
      <c r="B22" s="58" t="s">
        <v>11</v>
      </c>
      <c r="C22" s="40">
        <v>141</v>
      </c>
      <c r="D22" s="40">
        <v>112</v>
      </c>
      <c r="E22" s="40">
        <v>106</v>
      </c>
      <c r="F22" s="40">
        <v>118</v>
      </c>
      <c r="G22" s="40">
        <v>137</v>
      </c>
    </row>
    <row r="23" spans="2:18" ht="17.100000000000001" customHeight="1" thickBot="1" x14ac:dyDescent="0.25">
      <c r="B23" s="60" t="s">
        <v>22</v>
      </c>
      <c r="C23" s="61">
        <v>30126</v>
      </c>
      <c r="D23" s="61">
        <v>28753</v>
      </c>
      <c r="E23" s="61">
        <v>30167</v>
      </c>
      <c r="F23" s="61">
        <v>31889</v>
      </c>
      <c r="G23" s="61">
        <f>SUM(G6:G22)</f>
        <v>33079</v>
      </c>
    </row>
    <row r="24" spans="2:18" x14ac:dyDescent="0.2">
      <c r="C24" s="18"/>
      <c r="G24" s="18"/>
      <c r="K24" s="113"/>
    </row>
    <row r="26" spans="2:18" ht="28.5" customHeight="1" x14ac:dyDescent="0.2">
      <c r="B26" s="124"/>
      <c r="C26" s="124"/>
      <c r="D26" s="124"/>
      <c r="E26" s="124"/>
      <c r="F26" s="125"/>
      <c r="G26" s="125"/>
      <c r="H26" s="125"/>
      <c r="I26" s="125"/>
      <c r="J26" s="125"/>
      <c r="K26" s="125"/>
      <c r="L26" s="125"/>
      <c r="M26" s="125"/>
      <c r="N26" s="125"/>
      <c r="O26" s="125"/>
      <c r="P26" s="125"/>
      <c r="Q26" s="125"/>
      <c r="R26" s="125"/>
    </row>
    <row r="27" spans="2:18" ht="9" customHeight="1" x14ac:dyDescent="0.2">
      <c r="B27" s="109"/>
      <c r="C27" s="109"/>
      <c r="D27" s="109"/>
      <c r="E27" s="109"/>
      <c r="F27"/>
      <c r="G27"/>
      <c r="H27"/>
      <c r="I27"/>
      <c r="J27"/>
      <c r="K27"/>
      <c r="L27"/>
      <c r="M27"/>
      <c r="N27"/>
      <c r="O27"/>
      <c r="P27"/>
      <c r="Q27"/>
      <c r="R27"/>
    </row>
    <row r="28" spans="2:18" ht="39" customHeight="1" x14ac:dyDescent="0.2">
      <c r="C28" s="39" t="s">
        <v>262</v>
      </c>
    </row>
    <row r="29" spans="2:18" ht="17.100000000000001" customHeight="1" thickBot="1" x14ac:dyDescent="0.25">
      <c r="B29" s="58" t="s">
        <v>52</v>
      </c>
      <c r="C29" s="36">
        <f t="shared" ref="C29:C46" si="0">+(G6-C6)/C6</f>
        <v>0.16921397379912664</v>
      </c>
    </row>
    <row r="30" spans="2:18" ht="17.100000000000001" customHeight="1" thickBot="1" x14ac:dyDescent="0.25">
      <c r="B30" s="58" t="s">
        <v>53</v>
      </c>
      <c r="C30" s="36">
        <f t="shared" si="0"/>
        <v>4.1166380789022301E-2</v>
      </c>
    </row>
    <row r="31" spans="2:18" ht="17.100000000000001" customHeight="1" thickBot="1" x14ac:dyDescent="0.25">
      <c r="B31" s="58" t="s">
        <v>164</v>
      </c>
      <c r="C31" s="36">
        <f t="shared" si="0"/>
        <v>0.24242424242424243</v>
      </c>
    </row>
    <row r="32" spans="2:18" ht="17.100000000000001" customHeight="1" thickBot="1" x14ac:dyDescent="0.25">
      <c r="B32" s="58" t="s">
        <v>47</v>
      </c>
      <c r="C32" s="36">
        <f t="shared" si="0"/>
        <v>6.0324825986078884E-2</v>
      </c>
    </row>
    <row r="33" spans="2:3" ht="17.100000000000001" customHeight="1" thickBot="1" x14ac:dyDescent="0.25">
      <c r="B33" s="58" t="s">
        <v>8</v>
      </c>
      <c r="C33" s="36">
        <f t="shared" si="0"/>
        <v>0.21847930702598653</v>
      </c>
    </row>
    <row r="34" spans="2:3" ht="17.100000000000001" customHeight="1" thickBot="1" x14ac:dyDescent="0.25">
      <c r="B34" s="58" t="s">
        <v>9</v>
      </c>
      <c r="C34" s="36">
        <f t="shared" si="0"/>
        <v>-0.13851351351351351</v>
      </c>
    </row>
    <row r="35" spans="2:3" ht="17.100000000000001" customHeight="1" thickBot="1" x14ac:dyDescent="0.25">
      <c r="B35" s="58" t="s">
        <v>54</v>
      </c>
      <c r="C35" s="36">
        <f t="shared" si="0"/>
        <v>-1.1638316920322292E-2</v>
      </c>
    </row>
    <row r="36" spans="2:3" ht="17.100000000000001" customHeight="1" thickBot="1" x14ac:dyDescent="0.25">
      <c r="B36" s="58" t="s">
        <v>49</v>
      </c>
      <c r="C36" s="36">
        <f t="shared" si="0"/>
        <v>4.8029556650246302E-2</v>
      </c>
    </row>
    <row r="37" spans="2:3" ht="17.100000000000001" customHeight="1" thickBot="1" x14ac:dyDescent="0.25">
      <c r="B37" s="58" t="s">
        <v>26</v>
      </c>
      <c r="C37" s="36">
        <f t="shared" si="0"/>
        <v>2.0041355177350086E-2</v>
      </c>
    </row>
    <row r="38" spans="2:3" ht="17.100000000000001" customHeight="1" thickBot="1" x14ac:dyDescent="0.25">
      <c r="B38" s="58" t="s">
        <v>48</v>
      </c>
      <c r="C38" s="36">
        <f t="shared" si="0"/>
        <v>0.31368993653671806</v>
      </c>
    </row>
    <row r="39" spans="2:3" ht="17.100000000000001" customHeight="1" thickBot="1" x14ac:dyDescent="0.25">
      <c r="B39" s="58" t="s">
        <v>21</v>
      </c>
      <c r="C39" s="36">
        <f t="shared" si="0"/>
        <v>3.9215686274509803E-2</v>
      </c>
    </row>
    <row r="40" spans="2:3" ht="17.100000000000001" customHeight="1" thickBot="1" x14ac:dyDescent="0.25">
      <c r="B40" s="58" t="s">
        <v>10</v>
      </c>
      <c r="C40" s="36">
        <f t="shared" si="0"/>
        <v>9.14380714879468E-3</v>
      </c>
    </row>
    <row r="41" spans="2:3" ht="17.100000000000001" customHeight="1" thickBot="1" x14ac:dyDescent="0.25">
      <c r="B41" s="58" t="s">
        <v>165</v>
      </c>
      <c r="C41" s="36">
        <f t="shared" si="0"/>
        <v>4.3752187609380471E-3</v>
      </c>
    </row>
    <row r="42" spans="2:3" ht="17.100000000000001" customHeight="1" thickBot="1" x14ac:dyDescent="0.25">
      <c r="B42" s="58" t="s">
        <v>166</v>
      </c>
      <c r="C42" s="36">
        <f t="shared" si="0"/>
        <v>0.25551470588235292</v>
      </c>
    </row>
    <row r="43" spans="2:3" ht="17.100000000000001" customHeight="1" thickBot="1" x14ac:dyDescent="0.25">
      <c r="B43" s="58" t="s">
        <v>167</v>
      </c>
      <c r="C43" s="36">
        <f t="shared" si="0"/>
        <v>0.20967741935483872</v>
      </c>
    </row>
    <row r="44" spans="2:3" ht="17.100000000000001" customHeight="1" thickBot="1" x14ac:dyDescent="0.25">
      <c r="B44" s="58" t="s">
        <v>51</v>
      </c>
      <c r="C44" s="36">
        <f t="shared" si="0"/>
        <v>1.7673048600883652E-2</v>
      </c>
    </row>
    <row r="45" spans="2:3" ht="17.100000000000001" customHeight="1" thickBot="1" x14ac:dyDescent="0.25">
      <c r="B45" s="58" t="s">
        <v>11</v>
      </c>
      <c r="C45" s="36">
        <f t="shared" si="0"/>
        <v>-2.8368794326241134E-2</v>
      </c>
    </row>
    <row r="46" spans="2:3" ht="17.100000000000001" customHeight="1" thickBot="1" x14ac:dyDescent="0.25">
      <c r="B46" s="60" t="s">
        <v>22</v>
      </c>
      <c r="C46" s="68">
        <f t="shared" si="0"/>
        <v>9.8021642435105888E-2</v>
      </c>
    </row>
    <row r="52" spans="2:17" ht="39" customHeight="1" x14ac:dyDescent="0.2">
      <c r="C52" s="38" t="s">
        <v>240</v>
      </c>
      <c r="D52" s="38" t="s">
        <v>244</v>
      </c>
      <c r="E52" s="38" t="s">
        <v>247</v>
      </c>
      <c r="F52" s="64" t="s">
        <v>253</v>
      </c>
      <c r="G52" s="38" t="s">
        <v>261</v>
      </c>
      <c r="P52" s="12">
        <v>2022</v>
      </c>
      <c r="Q52" s="12">
        <v>2023</v>
      </c>
    </row>
    <row r="53" spans="2:17" ht="15" thickBot="1" x14ac:dyDescent="0.25">
      <c r="B53" s="58" t="s">
        <v>52</v>
      </c>
      <c r="C53" s="110">
        <v>52.835135688242239</v>
      </c>
      <c r="D53" s="110">
        <v>52.546734292564061</v>
      </c>
      <c r="E53" s="110">
        <v>56.79200283694685</v>
      </c>
      <c r="F53" s="110">
        <v>61.037271381329631</v>
      </c>
      <c r="G53" s="110">
        <f>+G6/$Q53*100000</f>
        <v>61.234018121381482</v>
      </c>
      <c r="P53" s="12">
        <v>8668474</v>
      </c>
      <c r="Q53" s="12">
        <v>8745139</v>
      </c>
    </row>
    <row r="54" spans="2:17" ht="15" thickBot="1" x14ac:dyDescent="0.25">
      <c r="B54" s="58" t="s">
        <v>53</v>
      </c>
      <c r="C54" s="110">
        <v>43.95637537085836</v>
      </c>
      <c r="D54" s="110">
        <v>43.051612927547374</v>
      </c>
      <c r="E54" s="110">
        <v>50.817490565966608</v>
      </c>
      <c r="F54" s="110">
        <v>51.420665528173927</v>
      </c>
      <c r="G54" s="110">
        <f t="shared" ref="G54:G70" si="1">+G7/$Q54*100000</f>
        <v>44.985355673342582</v>
      </c>
      <c r="P54" s="12">
        <v>1326315</v>
      </c>
      <c r="Q54" s="12">
        <v>1349328</v>
      </c>
    </row>
    <row r="55" spans="2:17" ht="15" thickBot="1" x14ac:dyDescent="0.25">
      <c r="B55" s="58" t="s">
        <v>164</v>
      </c>
      <c r="C55" s="110">
        <v>45.984516555421301</v>
      </c>
      <c r="D55" s="110">
        <v>58.923882685734647</v>
      </c>
      <c r="E55" s="110">
        <v>50.662595079457667</v>
      </c>
      <c r="F55" s="110">
        <v>56.734143802143159</v>
      </c>
      <c r="G55" s="110">
        <f t="shared" si="1"/>
        <v>57.0233607025596</v>
      </c>
      <c r="P55" s="12">
        <v>1004686</v>
      </c>
      <c r="Q55" s="12">
        <v>1006605</v>
      </c>
    </row>
    <row r="56" spans="2:17" ht="15" thickBot="1" x14ac:dyDescent="0.25">
      <c r="B56" s="58" t="s">
        <v>47</v>
      </c>
      <c r="C56" s="110">
        <v>36.629133844214849</v>
      </c>
      <c r="D56" s="110">
        <v>46.912486965212523</v>
      </c>
      <c r="E56" s="110">
        <v>46.997473354642253</v>
      </c>
      <c r="F56" s="110">
        <v>45.807663902625997</v>
      </c>
      <c r="G56" s="110">
        <f t="shared" si="1"/>
        <v>37.871066008356493</v>
      </c>
      <c r="P56" s="12">
        <v>1176659</v>
      </c>
      <c r="Q56" s="12">
        <v>1206726</v>
      </c>
    </row>
    <row r="57" spans="2:17" ht="15" thickBot="1" x14ac:dyDescent="0.25">
      <c r="B57" s="58" t="s">
        <v>8</v>
      </c>
      <c r="C57" s="110">
        <v>95.421731449817955</v>
      </c>
      <c r="D57" s="110">
        <v>103.68732897675116</v>
      </c>
      <c r="E57" s="110">
        <v>95.467651436078697</v>
      </c>
      <c r="F57" s="110">
        <v>105.89148831726669</v>
      </c>
      <c r="G57" s="110">
        <f t="shared" si="1"/>
        <v>114.4197850426408</v>
      </c>
      <c r="P57" s="12">
        <v>2177701</v>
      </c>
      <c r="Q57" s="12">
        <v>2212904</v>
      </c>
    </row>
    <row r="58" spans="2:17" ht="15" thickBot="1" x14ac:dyDescent="0.25">
      <c r="B58" s="58" t="s">
        <v>9</v>
      </c>
      <c r="C58" s="110">
        <v>50.563544367801953</v>
      </c>
      <c r="D58" s="110">
        <v>37.922658275851468</v>
      </c>
      <c r="E58" s="110">
        <v>43.218164611668563</v>
      </c>
      <c r="F58" s="110">
        <v>41.339113976378627</v>
      </c>
      <c r="G58" s="110">
        <f t="shared" si="1"/>
        <v>43.328366146782912</v>
      </c>
      <c r="P58" s="12">
        <v>585402</v>
      </c>
      <c r="Q58" s="12">
        <v>588529</v>
      </c>
    </row>
    <row r="59" spans="2:17" ht="15" thickBot="1" x14ac:dyDescent="0.25">
      <c r="B59" s="58" t="s">
        <v>55</v>
      </c>
      <c r="C59" s="110">
        <v>47.078359970328414</v>
      </c>
      <c r="D59" s="110">
        <v>45.181738485400231</v>
      </c>
      <c r="E59" s="110">
        <v>48.089891428956776</v>
      </c>
      <c r="F59" s="110">
        <v>48.637804302380474</v>
      </c>
      <c r="G59" s="110">
        <f t="shared" si="1"/>
        <v>46.336694002797827</v>
      </c>
      <c r="P59" s="12">
        <v>2372640</v>
      </c>
      <c r="Q59" s="12">
        <v>2382561</v>
      </c>
    </row>
    <row r="60" spans="2:17" ht="15" thickBot="1" x14ac:dyDescent="0.25">
      <c r="B60" s="58" t="s">
        <v>49</v>
      </c>
      <c r="C60" s="110">
        <v>39.545557261187696</v>
      </c>
      <c r="D60" s="110">
        <v>38.425424481622031</v>
      </c>
      <c r="E60" s="110">
        <v>42.321538497502594</v>
      </c>
      <c r="F60" s="110">
        <v>42.078031371510058</v>
      </c>
      <c r="G60" s="110">
        <f t="shared" si="1"/>
        <v>40.901171522979872</v>
      </c>
      <c r="P60" s="12">
        <v>2053328</v>
      </c>
      <c r="Q60" s="12">
        <v>2080625</v>
      </c>
    </row>
    <row r="61" spans="2:17" ht="15" thickBot="1" x14ac:dyDescent="0.25">
      <c r="B61" s="58" t="s">
        <v>26</v>
      </c>
      <c r="C61" s="110">
        <v>80.678991932229124</v>
      </c>
      <c r="D61" s="110">
        <v>71.644792740199662</v>
      </c>
      <c r="E61" s="110">
        <v>74.044501900582489</v>
      </c>
      <c r="F61" s="110">
        <v>82.437067627268959</v>
      </c>
      <c r="G61" s="110">
        <f t="shared" si="1"/>
        <v>81.186916512555428</v>
      </c>
      <c r="P61" s="12">
        <v>7792611</v>
      </c>
      <c r="Q61" s="12">
        <v>7899056</v>
      </c>
    </row>
    <row r="62" spans="2:17" ht="15" thickBot="1" x14ac:dyDescent="0.25">
      <c r="B62" s="58" t="s">
        <v>230</v>
      </c>
      <c r="C62" s="110">
        <v>64.908227142309869</v>
      </c>
      <c r="D62" s="110">
        <v>62.20126572023711</v>
      </c>
      <c r="E62" s="110">
        <v>69.027516262855372</v>
      </c>
      <c r="F62" s="110">
        <v>69.517907824825073</v>
      </c>
      <c r="G62" s="110">
        <f t="shared" si="1"/>
        <v>83.303486271022066</v>
      </c>
      <c r="P62" s="12">
        <v>5097967</v>
      </c>
      <c r="Q62" s="12">
        <v>5218269</v>
      </c>
    </row>
    <row r="63" spans="2:17" ht="15" thickBot="1" x14ac:dyDescent="0.25">
      <c r="B63" s="58" t="s">
        <v>21</v>
      </c>
      <c r="C63" s="110">
        <v>33.8460488293249</v>
      </c>
      <c r="D63" s="110">
        <v>40.766949570335314</v>
      </c>
      <c r="E63" s="110">
        <v>37.543516348494848</v>
      </c>
      <c r="F63" s="110">
        <v>42.663086759653233</v>
      </c>
      <c r="G63" s="110">
        <f t="shared" si="1"/>
        <v>35.189058194734919</v>
      </c>
      <c r="P63" s="12">
        <v>1054776</v>
      </c>
      <c r="Q63" s="12">
        <v>1054305</v>
      </c>
    </row>
    <row r="64" spans="2:17" ht="15" thickBot="1" x14ac:dyDescent="0.25">
      <c r="B64" s="58" t="s">
        <v>10</v>
      </c>
      <c r="C64" s="110">
        <v>44.713476931860079</v>
      </c>
      <c r="D64" s="110">
        <v>48.764822722028619</v>
      </c>
      <c r="E64" s="110">
        <v>49.210842442047174</v>
      </c>
      <c r="F64" s="110">
        <v>48.021456521997692</v>
      </c>
      <c r="G64" s="110">
        <f t="shared" si="1"/>
        <v>44.967692898067796</v>
      </c>
      <c r="P64" s="12">
        <v>2690464</v>
      </c>
      <c r="Q64" s="12">
        <v>2699716</v>
      </c>
    </row>
    <row r="65" spans="2:17" ht="15" thickBot="1" x14ac:dyDescent="0.25">
      <c r="B65" s="58" t="s">
        <v>165</v>
      </c>
      <c r="C65" s="110">
        <v>84.64763828052412</v>
      </c>
      <c r="D65" s="110">
        <v>75.551794755105519</v>
      </c>
      <c r="E65" s="110">
        <v>85.343899918463308</v>
      </c>
      <c r="F65" s="110">
        <v>83.032903843601275</v>
      </c>
      <c r="G65" s="110">
        <f t="shared" si="1"/>
        <v>83.793792805794041</v>
      </c>
      <c r="P65" s="12">
        <v>6750336</v>
      </c>
      <c r="Q65" s="12">
        <v>6848956</v>
      </c>
    </row>
    <row r="66" spans="2:17" ht="15" thickBot="1" x14ac:dyDescent="0.25">
      <c r="B66" s="58" t="s">
        <v>166</v>
      </c>
      <c r="C66" s="110">
        <v>71.023932715268444</v>
      </c>
      <c r="D66" s="110">
        <v>60.187560628196245</v>
      </c>
      <c r="E66" s="110">
        <v>57.445827931467122</v>
      </c>
      <c r="F66" s="110">
        <v>88.453519144474953</v>
      </c>
      <c r="G66" s="110">
        <f t="shared" si="1"/>
        <v>87.976577363356142</v>
      </c>
      <c r="P66" s="12">
        <v>1531878</v>
      </c>
      <c r="Q66" s="12">
        <v>1552686</v>
      </c>
    </row>
    <row r="67" spans="2:17" ht="15" thickBot="1" x14ac:dyDescent="0.25">
      <c r="B67" s="58" t="s">
        <v>167</v>
      </c>
      <c r="C67" s="110">
        <v>46.678522007417364</v>
      </c>
      <c r="D67" s="110">
        <v>38.848576380366708</v>
      </c>
      <c r="E67" s="110">
        <v>32.373813650305593</v>
      </c>
      <c r="F67" s="110">
        <v>38.396848748036867</v>
      </c>
      <c r="G67" s="110">
        <f t="shared" si="1"/>
        <v>55.786968164236832</v>
      </c>
      <c r="P67" s="12">
        <v>664117</v>
      </c>
      <c r="Q67" s="12">
        <v>672200</v>
      </c>
    </row>
    <row r="68" spans="2:17" ht="15" thickBot="1" x14ac:dyDescent="0.25">
      <c r="B68" s="58" t="s">
        <v>51</v>
      </c>
      <c r="C68" s="110">
        <v>61.498776817406601</v>
      </c>
      <c r="D68" s="110">
        <v>56.789003040521266</v>
      </c>
      <c r="E68" s="110">
        <v>54.117112147865157</v>
      </c>
      <c r="F68" s="110">
        <v>54.25297100681378</v>
      </c>
      <c r="G68" s="110">
        <f t="shared" si="1"/>
        <v>62.254804138367838</v>
      </c>
      <c r="P68" s="12">
        <v>2208174</v>
      </c>
      <c r="Q68" s="12">
        <v>2219909</v>
      </c>
    </row>
    <row r="69" spans="2:17" ht="15" thickBot="1" x14ac:dyDescent="0.25">
      <c r="B69" s="58" t="s">
        <v>11</v>
      </c>
      <c r="C69" s="110">
        <v>44.077376114438621</v>
      </c>
      <c r="D69" s="110">
        <v>35.011816488064724</v>
      </c>
      <c r="E69" s="110">
        <v>33.136183461918399</v>
      </c>
      <c r="F69" s="110">
        <v>36.887449514211049</v>
      </c>
      <c r="G69" s="110">
        <f t="shared" si="1"/>
        <v>42.511861429950073</v>
      </c>
      <c r="P69" s="12">
        <v>319892</v>
      </c>
      <c r="Q69" s="12">
        <v>322263</v>
      </c>
    </row>
    <row r="70" spans="2:17" ht="15" thickBot="1" x14ac:dyDescent="0.25">
      <c r="B70" s="60" t="s">
        <v>22</v>
      </c>
      <c r="C70" s="111">
        <v>63.455994702100583</v>
      </c>
      <c r="D70" s="111">
        <v>60.563971840586142</v>
      </c>
      <c r="E70" s="111">
        <v>63.54235518084937</v>
      </c>
      <c r="F70" s="111">
        <v>67.169495288298663</v>
      </c>
      <c r="G70" s="111">
        <f t="shared" si="1"/>
        <v>68.828867017006758</v>
      </c>
      <c r="P70" s="12">
        <v>47475420</v>
      </c>
      <c r="Q70" s="12">
        <v>48059777</v>
      </c>
    </row>
    <row r="71" spans="2:17" ht="13.5" thickBot="1" x14ac:dyDescent="0.25">
      <c r="C71" s="110"/>
      <c r="D71" s="110"/>
      <c r="E71" s="110"/>
      <c r="F71" s="110"/>
      <c r="G71" s="110"/>
    </row>
    <row r="72" spans="2:17" ht="13.5" thickBot="1" x14ac:dyDescent="0.25">
      <c r="C72" s="110"/>
      <c r="D72" s="110"/>
      <c r="E72" s="110"/>
      <c r="F72" s="110"/>
      <c r="G72" s="110"/>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topLeftCell="B1" zoomScaleNormal="100" workbookViewId="0"/>
  </sheetViews>
  <sheetFormatPr baseColWidth="10" defaultColWidth="11.42578125" defaultRowHeight="12.75" x14ac:dyDescent="0.2"/>
  <cols>
    <col min="1" max="1" width="10.28515625" style="12" customWidth="1"/>
    <col min="2" max="2" width="32.85546875" style="12" bestFit="1" customWidth="1"/>
    <col min="3" max="15" width="12.28515625" style="12" customWidth="1"/>
    <col min="16" max="16" width="12.5703125" style="12" hidden="1" customWidth="1"/>
    <col min="17" max="17" width="14.28515625" style="12" hidden="1" customWidth="1"/>
    <col min="18" max="62" width="12.28515625" style="12" customWidth="1"/>
    <col min="63" max="16384" width="11.42578125" style="12"/>
  </cols>
  <sheetData>
    <row r="2" spans="2:22" ht="40.5" customHeight="1" x14ac:dyDescent="0.35">
      <c r="B2" s="10"/>
      <c r="V2" s="112" t="s">
        <v>260</v>
      </c>
    </row>
    <row r="3" spans="2:22" ht="27.95" customHeight="1" x14ac:dyDescent="0.2">
      <c r="B3" s="77"/>
      <c r="C3"/>
      <c r="D3"/>
      <c r="E3"/>
      <c r="F3"/>
      <c r="G3"/>
      <c r="H3"/>
      <c r="I3"/>
      <c r="J3"/>
      <c r="K3"/>
      <c r="L3"/>
      <c r="M3"/>
      <c r="N3"/>
      <c r="O3"/>
      <c r="P3"/>
      <c r="Q3"/>
      <c r="R3"/>
    </row>
    <row r="5" spans="2:22" ht="39" customHeight="1" x14ac:dyDescent="0.2">
      <c r="C5" s="38" t="s">
        <v>240</v>
      </c>
      <c r="D5" s="38" t="s">
        <v>244</v>
      </c>
      <c r="E5" s="38" t="s">
        <v>247</v>
      </c>
      <c r="F5" s="64" t="s">
        <v>253</v>
      </c>
      <c r="G5" s="38" t="s">
        <v>261</v>
      </c>
    </row>
    <row r="6" spans="2:22" ht="17.100000000000001" customHeight="1" thickBot="1" x14ac:dyDescent="0.25">
      <c r="B6" s="58" t="s">
        <v>52</v>
      </c>
      <c r="C6" s="40">
        <v>5280</v>
      </c>
      <c r="D6" s="40">
        <v>5149</v>
      </c>
      <c r="E6" s="40">
        <v>4998</v>
      </c>
      <c r="F6" s="40">
        <v>5397</v>
      </c>
      <c r="G6" s="40">
        <v>6038</v>
      </c>
    </row>
    <row r="7" spans="2:22" ht="17.100000000000001" customHeight="1" thickBot="1" x14ac:dyDescent="0.25">
      <c r="B7" s="58" t="s">
        <v>53</v>
      </c>
      <c r="C7" s="40">
        <v>633</v>
      </c>
      <c r="D7" s="40">
        <v>615</v>
      </c>
      <c r="E7" s="40">
        <v>579</v>
      </c>
      <c r="F7" s="40">
        <v>607</v>
      </c>
      <c r="G7" s="40">
        <v>641</v>
      </c>
    </row>
    <row r="8" spans="2:22" ht="17.100000000000001" customHeight="1" thickBot="1" x14ac:dyDescent="0.25">
      <c r="B8" s="58" t="s">
        <v>164</v>
      </c>
      <c r="C8" s="40">
        <v>881</v>
      </c>
      <c r="D8" s="40">
        <v>1012</v>
      </c>
      <c r="E8" s="40">
        <v>687</v>
      </c>
      <c r="F8" s="40">
        <v>1039</v>
      </c>
      <c r="G8" s="40">
        <v>967</v>
      </c>
    </row>
    <row r="9" spans="2:22" ht="17.100000000000001" customHeight="1" thickBot="1" x14ac:dyDescent="0.25">
      <c r="B9" s="58" t="s">
        <v>47</v>
      </c>
      <c r="C9" s="40">
        <v>584</v>
      </c>
      <c r="D9" s="40">
        <v>568</v>
      </c>
      <c r="E9" s="40">
        <v>674</v>
      </c>
      <c r="F9" s="40">
        <v>698</v>
      </c>
      <c r="G9" s="40">
        <v>808</v>
      </c>
    </row>
    <row r="10" spans="2:22" ht="17.100000000000001" customHeight="1" thickBot="1" x14ac:dyDescent="0.25">
      <c r="B10" s="58" t="s">
        <v>8</v>
      </c>
      <c r="C10" s="40">
        <v>2394</v>
      </c>
      <c r="D10" s="40">
        <v>2181</v>
      </c>
      <c r="E10" s="40">
        <v>1878</v>
      </c>
      <c r="F10" s="40">
        <v>2376</v>
      </c>
      <c r="G10" s="40">
        <v>2392</v>
      </c>
    </row>
    <row r="11" spans="2:22" s="71" customFormat="1" ht="17.100000000000001" customHeight="1" thickBot="1" x14ac:dyDescent="0.25">
      <c r="B11" s="58" t="s">
        <v>9</v>
      </c>
      <c r="C11" s="40">
        <v>462</v>
      </c>
      <c r="D11" s="40">
        <v>484</v>
      </c>
      <c r="E11" s="40">
        <v>377</v>
      </c>
      <c r="F11" s="40">
        <v>391</v>
      </c>
      <c r="G11" s="40">
        <v>479</v>
      </c>
    </row>
    <row r="12" spans="2:22" s="71" customFormat="1" ht="17.100000000000001" customHeight="1" thickBot="1" x14ac:dyDescent="0.25">
      <c r="B12" s="58" t="s">
        <v>54</v>
      </c>
      <c r="C12" s="40">
        <v>1927</v>
      </c>
      <c r="D12" s="40">
        <v>1713</v>
      </c>
      <c r="E12" s="40">
        <v>1514</v>
      </c>
      <c r="F12" s="40">
        <v>1895</v>
      </c>
      <c r="G12" s="40">
        <v>1664</v>
      </c>
    </row>
    <row r="13" spans="2:22" s="71" customFormat="1" ht="17.100000000000001" customHeight="1" thickBot="1" x14ac:dyDescent="0.25">
      <c r="B13" s="58" t="s">
        <v>20</v>
      </c>
      <c r="C13" s="40">
        <v>1039</v>
      </c>
      <c r="D13" s="40">
        <v>992</v>
      </c>
      <c r="E13" s="40">
        <v>961</v>
      </c>
      <c r="F13" s="40">
        <v>939</v>
      </c>
      <c r="G13" s="40">
        <v>1056</v>
      </c>
    </row>
    <row r="14" spans="2:22" s="71" customFormat="1" ht="17.100000000000001" customHeight="1" thickBot="1" x14ac:dyDescent="0.25">
      <c r="B14" s="58" t="s">
        <v>26</v>
      </c>
      <c r="C14" s="40">
        <v>3831</v>
      </c>
      <c r="D14" s="40">
        <v>3720</v>
      </c>
      <c r="E14" s="40">
        <v>3365</v>
      </c>
      <c r="F14" s="40">
        <v>3804</v>
      </c>
      <c r="G14" s="40">
        <v>3749</v>
      </c>
    </row>
    <row r="15" spans="2:22" s="71" customFormat="1" ht="17.100000000000001" customHeight="1" thickBot="1" x14ac:dyDescent="0.25">
      <c r="B15" s="58" t="s">
        <v>48</v>
      </c>
      <c r="C15" s="40">
        <v>2552</v>
      </c>
      <c r="D15" s="40">
        <v>2548</v>
      </c>
      <c r="E15" s="40">
        <v>2431</v>
      </c>
      <c r="F15" s="40">
        <v>3049</v>
      </c>
      <c r="G15" s="40">
        <v>3266</v>
      </c>
    </row>
    <row r="16" spans="2:22" ht="17.100000000000001" customHeight="1" thickBot="1" x14ac:dyDescent="0.25">
      <c r="B16" s="58" t="s">
        <v>21</v>
      </c>
      <c r="C16" s="40">
        <v>571</v>
      </c>
      <c r="D16" s="40">
        <v>602</v>
      </c>
      <c r="E16" s="40">
        <v>415</v>
      </c>
      <c r="F16" s="40">
        <v>611</v>
      </c>
      <c r="G16" s="40">
        <v>507</v>
      </c>
    </row>
    <row r="17" spans="2:18" ht="17.100000000000001" customHeight="1" thickBot="1" x14ac:dyDescent="0.25">
      <c r="B17" s="58" t="s">
        <v>10</v>
      </c>
      <c r="C17" s="40">
        <v>1952</v>
      </c>
      <c r="D17" s="40">
        <v>1965</v>
      </c>
      <c r="E17" s="40">
        <v>1820</v>
      </c>
      <c r="F17" s="40">
        <v>1976</v>
      </c>
      <c r="G17" s="40">
        <v>2185</v>
      </c>
    </row>
    <row r="18" spans="2:18" ht="17.100000000000001" customHeight="1" thickBot="1" x14ac:dyDescent="0.25">
      <c r="B18" s="58" t="s">
        <v>165</v>
      </c>
      <c r="C18" s="40">
        <v>5949</v>
      </c>
      <c r="D18" s="40">
        <v>5093</v>
      </c>
      <c r="E18" s="40">
        <v>3700</v>
      </c>
      <c r="F18" s="40">
        <v>5844</v>
      </c>
      <c r="G18" s="40">
        <v>3798</v>
      </c>
    </row>
    <row r="19" spans="2:18" ht="17.100000000000001" customHeight="1" thickBot="1" x14ac:dyDescent="0.25">
      <c r="B19" s="58" t="s">
        <v>166</v>
      </c>
      <c r="C19" s="40">
        <v>706</v>
      </c>
      <c r="D19" s="40">
        <v>576</v>
      </c>
      <c r="E19" s="40">
        <v>542</v>
      </c>
      <c r="F19" s="40">
        <v>673</v>
      </c>
      <c r="G19" s="40">
        <v>707</v>
      </c>
    </row>
    <row r="20" spans="2:18" ht="17.100000000000001" customHeight="1" thickBot="1" x14ac:dyDescent="0.25">
      <c r="B20" s="58" t="s">
        <v>167</v>
      </c>
      <c r="C20" s="40">
        <v>295</v>
      </c>
      <c r="D20" s="40">
        <v>262</v>
      </c>
      <c r="E20" s="40">
        <v>234</v>
      </c>
      <c r="F20" s="40">
        <v>288</v>
      </c>
      <c r="G20" s="40">
        <v>348</v>
      </c>
    </row>
    <row r="21" spans="2:18" ht="17.100000000000001" customHeight="1" thickBot="1" x14ac:dyDescent="0.25">
      <c r="B21" s="58" t="s">
        <v>51</v>
      </c>
      <c r="C21" s="40">
        <v>2676</v>
      </c>
      <c r="D21" s="40">
        <v>2710</v>
      </c>
      <c r="E21" s="40">
        <v>1672</v>
      </c>
      <c r="F21" s="40">
        <v>2216</v>
      </c>
      <c r="G21" s="40">
        <v>2467</v>
      </c>
    </row>
    <row r="22" spans="2:18" ht="17.100000000000001" customHeight="1" thickBot="1" x14ac:dyDescent="0.25">
      <c r="B22" s="58" t="s">
        <v>11</v>
      </c>
      <c r="C22" s="40">
        <v>258</v>
      </c>
      <c r="D22" s="40">
        <v>224</v>
      </c>
      <c r="E22" s="40">
        <v>203</v>
      </c>
      <c r="F22" s="40">
        <v>281</v>
      </c>
      <c r="G22" s="40">
        <v>251</v>
      </c>
    </row>
    <row r="23" spans="2:18" ht="17.100000000000001" customHeight="1" thickBot="1" x14ac:dyDescent="0.25">
      <c r="B23" s="60" t="s">
        <v>22</v>
      </c>
      <c r="C23" s="61">
        <v>31990</v>
      </c>
      <c r="D23" s="61">
        <v>30414</v>
      </c>
      <c r="E23" s="61">
        <v>26050</v>
      </c>
      <c r="F23" s="61">
        <v>32084</v>
      </c>
      <c r="G23" s="61">
        <f>SUM(G6:G22)</f>
        <v>31323</v>
      </c>
    </row>
    <row r="24" spans="2:18" ht="15.75" customHeight="1" x14ac:dyDescent="0.2">
      <c r="C24" s="18"/>
      <c r="G24" s="18"/>
    </row>
    <row r="25" spans="2:18" ht="39" customHeight="1" x14ac:dyDescent="0.2">
      <c r="B25" s="62"/>
      <c r="C25" s="62"/>
      <c r="D25" s="62"/>
      <c r="E25" s="62"/>
      <c r="F25"/>
      <c r="G25"/>
      <c r="H25"/>
      <c r="I25"/>
      <c r="J25"/>
      <c r="K25"/>
      <c r="L25"/>
      <c r="M25"/>
      <c r="N25"/>
      <c r="O25"/>
      <c r="P25"/>
      <c r="Q25"/>
      <c r="R25"/>
    </row>
    <row r="27" spans="2:18" ht="39" customHeight="1" x14ac:dyDescent="0.2">
      <c r="C27" s="39" t="s">
        <v>262</v>
      </c>
    </row>
    <row r="28" spans="2:18" ht="17.100000000000001" customHeight="1" thickBot="1" x14ac:dyDescent="0.25">
      <c r="B28" s="58" t="s">
        <v>52</v>
      </c>
      <c r="C28" s="36">
        <f t="shared" ref="C28:C45" si="0">+(G6-C6)/C6</f>
        <v>0.14356060606060606</v>
      </c>
    </row>
    <row r="29" spans="2:18" ht="17.100000000000001" customHeight="1" thickBot="1" x14ac:dyDescent="0.25">
      <c r="B29" s="58" t="s">
        <v>53</v>
      </c>
      <c r="C29" s="36">
        <f t="shared" si="0"/>
        <v>1.2638230647709321E-2</v>
      </c>
    </row>
    <row r="30" spans="2:18" ht="17.100000000000001" customHeight="1" thickBot="1" x14ac:dyDescent="0.25">
      <c r="B30" s="58" t="s">
        <v>164</v>
      </c>
      <c r="C30" s="36">
        <f t="shared" si="0"/>
        <v>9.7616345062429055E-2</v>
      </c>
    </row>
    <row r="31" spans="2:18" ht="17.100000000000001" customHeight="1" thickBot="1" x14ac:dyDescent="0.25">
      <c r="B31" s="58" t="s">
        <v>47</v>
      </c>
      <c r="C31" s="36">
        <f t="shared" si="0"/>
        <v>0.38356164383561642</v>
      </c>
    </row>
    <row r="32" spans="2:18" ht="17.100000000000001" customHeight="1" thickBot="1" x14ac:dyDescent="0.25">
      <c r="B32" s="58" t="s">
        <v>8</v>
      </c>
      <c r="C32" s="36">
        <f t="shared" si="0"/>
        <v>-8.3542188805346695E-4</v>
      </c>
    </row>
    <row r="33" spans="2:3" ht="17.100000000000001" customHeight="1" thickBot="1" x14ac:dyDescent="0.25">
      <c r="B33" s="58" t="s">
        <v>9</v>
      </c>
      <c r="C33" s="36">
        <f t="shared" si="0"/>
        <v>3.67965367965368E-2</v>
      </c>
    </row>
    <row r="34" spans="2:3" ht="17.100000000000001" customHeight="1" thickBot="1" x14ac:dyDescent="0.25">
      <c r="B34" s="58" t="s">
        <v>54</v>
      </c>
      <c r="C34" s="36">
        <f t="shared" si="0"/>
        <v>-0.13648157758173327</v>
      </c>
    </row>
    <row r="35" spans="2:3" ht="17.100000000000001" customHeight="1" thickBot="1" x14ac:dyDescent="0.25">
      <c r="B35" s="58" t="s">
        <v>49</v>
      </c>
      <c r="C35" s="36">
        <f t="shared" si="0"/>
        <v>1.6361886429258902E-2</v>
      </c>
    </row>
    <row r="36" spans="2:3" ht="17.100000000000001" customHeight="1" thickBot="1" x14ac:dyDescent="0.25">
      <c r="B36" s="58" t="s">
        <v>26</v>
      </c>
      <c r="C36" s="36">
        <f t="shared" si="0"/>
        <v>-2.1404333072304882E-2</v>
      </c>
    </row>
    <row r="37" spans="2:3" ht="17.100000000000001" customHeight="1" thickBot="1" x14ac:dyDescent="0.25">
      <c r="B37" s="58" t="s">
        <v>48</v>
      </c>
      <c r="C37" s="36">
        <f t="shared" si="0"/>
        <v>0.27978056426332287</v>
      </c>
    </row>
    <row r="38" spans="2:3" ht="17.100000000000001" customHeight="1" thickBot="1" x14ac:dyDescent="0.25">
      <c r="B38" s="58" t="s">
        <v>21</v>
      </c>
      <c r="C38" s="36">
        <f t="shared" si="0"/>
        <v>-0.11208406304728546</v>
      </c>
    </row>
    <row r="39" spans="2:3" ht="17.100000000000001" customHeight="1" thickBot="1" x14ac:dyDescent="0.25">
      <c r="B39" s="58" t="s">
        <v>10</v>
      </c>
      <c r="C39" s="36">
        <f t="shared" si="0"/>
        <v>0.11936475409836066</v>
      </c>
    </row>
    <row r="40" spans="2:3" ht="17.100000000000001" customHeight="1" thickBot="1" x14ac:dyDescent="0.25">
      <c r="B40" s="58" t="s">
        <v>165</v>
      </c>
      <c r="C40" s="36">
        <f t="shared" si="0"/>
        <v>-0.36157337367624809</v>
      </c>
    </row>
    <row r="41" spans="2:3" ht="17.100000000000001" customHeight="1" thickBot="1" x14ac:dyDescent="0.25">
      <c r="B41" s="58" t="s">
        <v>166</v>
      </c>
      <c r="C41" s="36">
        <f t="shared" si="0"/>
        <v>1.4164305949008499E-3</v>
      </c>
    </row>
    <row r="42" spans="2:3" ht="17.100000000000001" customHeight="1" thickBot="1" x14ac:dyDescent="0.25">
      <c r="B42" s="58" t="s">
        <v>167</v>
      </c>
      <c r="C42" s="36">
        <f t="shared" si="0"/>
        <v>0.17966101694915254</v>
      </c>
    </row>
    <row r="43" spans="2:3" ht="17.100000000000001" customHeight="1" thickBot="1" x14ac:dyDescent="0.25">
      <c r="B43" s="58" t="s">
        <v>51</v>
      </c>
      <c r="C43" s="36">
        <f t="shared" si="0"/>
        <v>-7.8101644245142002E-2</v>
      </c>
    </row>
    <row r="44" spans="2:3" ht="17.100000000000001" customHeight="1" thickBot="1" x14ac:dyDescent="0.25">
      <c r="B44" s="58" t="s">
        <v>11</v>
      </c>
      <c r="C44" s="36">
        <f t="shared" si="0"/>
        <v>-2.7131782945736434E-2</v>
      </c>
    </row>
    <row r="45" spans="2:3" ht="17.100000000000001" customHeight="1" thickBot="1" x14ac:dyDescent="0.25">
      <c r="B45" s="60" t="s">
        <v>22</v>
      </c>
      <c r="C45" s="69">
        <f t="shared" si="0"/>
        <v>-2.085026570803376E-2</v>
      </c>
    </row>
    <row r="51" spans="2:17" ht="39" customHeight="1" x14ac:dyDescent="0.2">
      <c r="C51" s="38" t="s">
        <v>240</v>
      </c>
      <c r="D51" s="38" t="s">
        <v>244</v>
      </c>
      <c r="E51" s="38" t="s">
        <v>247</v>
      </c>
      <c r="F51" s="64" t="s">
        <v>253</v>
      </c>
      <c r="G51" s="38" t="s">
        <v>261</v>
      </c>
      <c r="P51" s="12">
        <v>2022</v>
      </c>
      <c r="Q51" s="12">
        <v>2023</v>
      </c>
    </row>
    <row r="52" spans="2:17" ht="15" thickBot="1" x14ac:dyDescent="0.25">
      <c r="B52" s="58" t="s">
        <v>52</v>
      </c>
      <c r="C52" s="110">
        <v>60.910374767231232</v>
      </c>
      <c r="D52" s="110">
        <v>59.399151453877586</v>
      </c>
      <c r="E52" s="110">
        <v>57.657207023981385</v>
      </c>
      <c r="F52" s="110">
        <v>62.260093299005106</v>
      </c>
      <c r="G52" s="110">
        <f>+G6/$Q52*100000</f>
        <v>69.044071226312127</v>
      </c>
      <c r="P52" s="12">
        <v>8668474</v>
      </c>
      <c r="Q52" s="12">
        <v>8745139</v>
      </c>
    </row>
    <row r="53" spans="2:17" ht="15" thickBot="1" x14ac:dyDescent="0.25">
      <c r="B53" s="58" t="s">
        <v>53</v>
      </c>
      <c r="C53" s="110">
        <v>47.726218884654102</v>
      </c>
      <c r="D53" s="110">
        <v>46.36907521968763</v>
      </c>
      <c r="E53" s="110">
        <v>43.654787889754694</v>
      </c>
      <c r="F53" s="110">
        <v>45.765900257480311</v>
      </c>
      <c r="G53" s="110">
        <f t="shared" ref="G53:G69" si="1">+G7/$Q53*100000</f>
        <v>47.50512847876869</v>
      </c>
      <c r="P53" s="12">
        <v>1326315</v>
      </c>
      <c r="Q53" s="12">
        <v>1349328</v>
      </c>
    </row>
    <row r="54" spans="2:17" ht="15" thickBot="1" x14ac:dyDescent="0.25">
      <c r="B54" s="58" t="s">
        <v>164</v>
      </c>
      <c r="C54" s="110">
        <v>87.689088929277403</v>
      </c>
      <c r="D54" s="110">
        <v>100.72798864520855</v>
      </c>
      <c r="E54" s="110">
        <v>68.379573319425162</v>
      </c>
      <c r="F54" s="110">
        <v>103.41539545688902</v>
      </c>
      <c r="G54" s="110">
        <f t="shared" si="1"/>
        <v>96.065487455357371</v>
      </c>
      <c r="P54" s="12">
        <v>1004686</v>
      </c>
      <c r="Q54" s="12">
        <v>1006605</v>
      </c>
    </row>
    <row r="55" spans="2:17" ht="15" thickBot="1" x14ac:dyDescent="0.25">
      <c r="B55" s="58" t="s">
        <v>47</v>
      </c>
      <c r="C55" s="110">
        <v>49.632051426963976</v>
      </c>
      <c r="D55" s="110">
        <v>48.272269196088246</v>
      </c>
      <c r="E55" s="110">
        <v>57.280826475639927</v>
      </c>
      <c r="F55" s="110">
        <v>59.320499821953511</v>
      </c>
      <c r="G55" s="110">
        <f t="shared" si="1"/>
        <v>66.958033555256122</v>
      </c>
      <c r="P55" s="12">
        <v>1176659</v>
      </c>
      <c r="Q55" s="12">
        <v>1206726</v>
      </c>
    </row>
    <row r="56" spans="2:17" ht="15" thickBot="1" x14ac:dyDescent="0.25">
      <c r="B56" s="58" t="s">
        <v>8</v>
      </c>
      <c r="C56" s="110">
        <v>109.93244710821182</v>
      </c>
      <c r="D56" s="110">
        <v>100.15149003467418</v>
      </c>
      <c r="E56" s="110">
        <v>86.237734197669923</v>
      </c>
      <c r="F56" s="110">
        <v>109.1058873555185</v>
      </c>
      <c r="G56" s="110">
        <f t="shared" si="1"/>
        <v>108.09325664375861</v>
      </c>
      <c r="P56" s="12">
        <v>2177701</v>
      </c>
      <c r="Q56" s="12">
        <v>2212904</v>
      </c>
    </row>
    <row r="57" spans="2:17" ht="15" thickBot="1" x14ac:dyDescent="0.25">
      <c r="B57" s="58" t="s">
        <v>9</v>
      </c>
      <c r="C57" s="110">
        <v>78.920126682177383</v>
      </c>
      <c r="D57" s="110">
        <v>82.678227952757254</v>
      </c>
      <c r="E57" s="110">
        <v>64.400189954936948</v>
      </c>
      <c r="F57" s="110">
        <v>66.791708945305956</v>
      </c>
      <c r="G57" s="110">
        <f t="shared" si="1"/>
        <v>81.389362291407906</v>
      </c>
      <c r="P57" s="12">
        <v>585402</v>
      </c>
      <c r="Q57" s="12">
        <v>588529</v>
      </c>
    </row>
    <row r="58" spans="2:17" ht="15" thickBot="1" x14ac:dyDescent="0.25">
      <c r="B58" s="58" t="s">
        <v>55</v>
      </c>
      <c r="C58" s="110">
        <v>81.217546699035665</v>
      </c>
      <c r="D58" s="110">
        <v>72.19805785959943</v>
      </c>
      <c r="E58" s="110">
        <v>63.81077618180592</v>
      </c>
      <c r="F58" s="110">
        <v>79.868838087531188</v>
      </c>
      <c r="G58" s="110">
        <f t="shared" si="1"/>
        <v>69.840814149144563</v>
      </c>
      <c r="P58" s="12">
        <v>2372640</v>
      </c>
      <c r="Q58" s="12">
        <v>2382561</v>
      </c>
    </row>
    <row r="59" spans="2:17" ht="15" thickBot="1" x14ac:dyDescent="0.25">
      <c r="B59" s="58" t="s">
        <v>49</v>
      </c>
      <c r="C59" s="110">
        <v>50.600780781248787</v>
      </c>
      <c r="D59" s="110">
        <v>48.311813796918948</v>
      </c>
      <c r="E59" s="110">
        <v>46.802069615765234</v>
      </c>
      <c r="F59" s="110">
        <v>45.730638261398077</v>
      </c>
      <c r="G59" s="110">
        <f t="shared" si="1"/>
        <v>50.753980174226491</v>
      </c>
      <c r="P59" s="12">
        <v>2053328</v>
      </c>
      <c r="Q59" s="12">
        <v>2080625</v>
      </c>
    </row>
    <row r="60" spans="2:17" ht="15" thickBot="1" x14ac:dyDescent="0.25">
      <c r="B60" s="58" t="s">
        <v>26</v>
      </c>
      <c r="C60" s="110">
        <v>49.161956114580853</v>
      </c>
      <c r="D60" s="110">
        <v>47.737529821519388</v>
      </c>
      <c r="E60" s="110">
        <v>43.18193221758407</v>
      </c>
      <c r="F60" s="110">
        <v>48.81547404329563</v>
      </c>
      <c r="G60" s="110">
        <f t="shared" si="1"/>
        <v>47.461367535563745</v>
      </c>
      <c r="P60" s="12">
        <v>7792611</v>
      </c>
      <c r="Q60" s="12">
        <v>7899056</v>
      </c>
    </row>
    <row r="61" spans="2:17" ht="15" thickBot="1" x14ac:dyDescent="0.25">
      <c r="B61" s="58" t="s">
        <v>230</v>
      </c>
      <c r="C61" s="110">
        <v>50.059170645867269</v>
      </c>
      <c r="D61" s="110">
        <v>49.980707995952109</v>
      </c>
      <c r="E61" s="110">
        <v>47.685675485933906</v>
      </c>
      <c r="F61" s="110">
        <v>59.808154897824956</v>
      </c>
      <c r="G61" s="110">
        <f t="shared" si="1"/>
        <v>62.587804499921333</v>
      </c>
      <c r="P61" s="12">
        <v>5097967</v>
      </c>
      <c r="Q61" s="12">
        <v>5218269</v>
      </c>
    </row>
    <row r="62" spans="2:17" ht="15" thickBot="1" x14ac:dyDescent="0.25">
      <c r="B62" s="58" t="s">
        <v>21</v>
      </c>
      <c r="C62" s="110">
        <v>54.134716755026659</v>
      </c>
      <c r="D62" s="110">
        <v>57.073729398469439</v>
      </c>
      <c r="E62" s="110">
        <v>39.344846678346869</v>
      </c>
      <c r="F62" s="110">
        <v>57.926991133662504</v>
      </c>
      <c r="G62" s="110">
        <f t="shared" si="1"/>
        <v>48.08855122568896</v>
      </c>
      <c r="P62" s="12">
        <v>1054776</v>
      </c>
      <c r="Q62" s="12">
        <v>1054305</v>
      </c>
    </row>
    <row r="63" spans="2:17" ht="15" thickBot="1" x14ac:dyDescent="0.25">
      <c r="B63" s="58" t="s">
        <v>10</v>
      </c>
      <c r="C63" s="110">
        <v>72.552541123018187</v>
      </c>
      <c r="D63" s="110">
        <v>73.035729153038289</v>
      </c>
      <c r="E63" s="110">
        <v>67.646324202814085</v>
      </c>
      <c r="F63" s="110">
        <v>73.444580563055297</v>
      </c>
      <c r="G63" s="110">
        <f t="shared" si="1"/>
        <v>80.934439029883151</v>
      </c>
      <c r="P63" s="12">
        <v>2690464</v>
      </c>
      <c r="Q63" s="12">
        <v>2699716</v>
      </c>
    </row>
    <row r="64" spans="2:17" ht="15" thickBot="1" x14ac:dyDescent="0.25">
      <c r="B64" s="58" t="s">
        <v>165</v>
      </c>
      <c r="C64" s="110">
        <v>88.128946470220143</v>
      </c>
      <c r="D64" s="110">
        <v>75.448096213284785</v>
      </c>
      <c r="E64" s="110">
        <v>54.81208639095891</v>
      </c>
      <c r="F64" s="110">
        <v>86.573468342909152</v>
      </c>
      <c r="G64" s="110">
        <f t="shared" si="1"/>
        <v>55.453707105141284</v>
      </c>
      <c r="P64" s="12">
        <v>6750336</v>
      </c>
      <c r="Q64" s="12">
        <v>6848956</v>
      </c>
    </row>
    <row r="65" spans="2:17" ht="15" thickBot="1" x14ac:dyDescent="0.25">
      <c r="B65" s="58" t="s">
        <v>166</v>
      </c>
      <c r="C65" s="110">
        <v>46.087221045017948</v>
      </c>
      <c r="D65" s="110">
        <v>37.60090555514212</v>
      </c>
      <c r="E65" s="110">
        <v>35.381407657789985</v>
      </c>
      <c r="F65" s="110">
        <v>43.933002497587928</v>
      </c>
      <c r="G65" s="110">
        <f t="shared" si="1"/>
        <v>45.53399721514846</v>
      </c>
      <c r="P65" s="12">
        <v>1531878</v>
      </c>
      <c r="Q65" s="12">
        <v>1552686</v>
      </c>
    </row>
    <row r="66" spans="2:17" ht="15" thickBot="1" x14ac:dyDescent="0.25">
      <c r="B66" s="58" t="s">
        <v>167</v>
      </c>
      <c r="C66" s="110">
        <v>44.41988384576814</v>
      </c>
      <c r="D66" s="110">
        <v>39.450879890139838</v>
      </c>
      <c r="E66" s="110">
        <v>35.234755321727945</v>
      </c>
      <c r="F66" s="110">
        <v>43.365852703665169</v>
      </c>
      <c r="G66" s="110">
        <f t="shared" si="1"/>
        <v>51.770306456411781</v>
      </c>
      <c r="P66" s="12">
        <v>664117</v>
      </c>
      <c r="Q66" s="12">
        <v>672200</v>
      </c>
    </row>
    <row r="67" spans="2:17" ht="15" thickBot="1" x14ac:dyDescent="0.25">
      <c r="B67" s="58" t="s">
        <v>51</v>
      </c>
      <c r="C67" s="110">
        <v>121.186102182165</v>
      </c>
      <c r="D67" s="110">
        <v>122.72583591691597</v>
      </c>
      <c r="E67" s="110">
        <v>75.718670720695016</v>
      </c>
      <c r="F67" s="110">
        <v>100.35441047671061</v>
      </c>
      <c r="G67" s="110">
        <f t="shared" si="1"/>
        <v>111.1306814828896</v>
      </c>
      <c r="P67" s="12">
        <v>2208174</v>
      </c>
      <c r="Q67" s="12">
        <v>2219909</v>
      </c>
    </row>
    <row r="68" spans="2:17" ht="15" thickBot="1" x14ac:dyDescent="0.25">
      <c r="B68" s="58" t="s">
        <v>11</v>
      </c>
      <c r="C68" s="110">
        <v>80.652220124291958</v>
      </c>
      <c r="D68" s="110">
        <v>70.023632976129448</v>
      </c>
      <c r="E68" s="110">
        <v>63.458917384617308</v>
      </c>
      <c r="F68" s="110">
        <v>87.842146724519523</v>
      </c>
      <c r="G68" s="110">
        <f t="shared" si="1"/>
        <v>77.886695028594659</v>
      </c>
      <c r="P68" s="12">
        <v>319892</v>
      </c>
      <c r="Q68" s="12">
        <v>322263</v>
      </c>
    </row>
    <row r="69" spans="2:17" ht="15" thickBot="1" x14ac:dyDescent="0.25">
      <c r="B69" s="60" t="s">
        <v>22</v>
      </c>
      <c r="C69" s="111">
        <v>67.382236955460314</v>
      </c>
      <c r="D69" s="111">
        <v>64.062624406482342</v>
      </c>
      <c r="E69" s="111">
        <v>54.870499302586481</v>
      </c>
      <c r="F69" s="111">
        <v>67.580234150640479</v>
      </c>
      <c r="G69" s="111">
        <f t="shared" si="1"/>
        <v>65.175083937655387</v>
      </c>
      <c r="P69" s="12">
        <v>47475420</v>
      </c>
      <c r="Q69" s="12">
        <v>48059777</v>
      </c>
    </row>
    <row r="70" spans="2:17" ht="13.5" thickBot="1" x14ac:dyDescent="0.25">
      <c r="C70" s="110"/>
      <c r="D70" s="110"/>
      <c r="E70" s="110"/>
      <c r="F70" s="110"/>
      <c r="G70" s="110"/>
    </row>
    <row r="71" spans="2:17" ht="13.5" thickBot="1" x14ac:dyDescent="0.25">
      <c r="C71" s="110"/>
      <c r="D71" s="110"/>
      <c r="E71" s="110"/>
      <c r="F71" s="110"/>
      <c r="G71" s="110"/>
    </row>
  </sheetData>
  <phoneticPr fontId="0" type="noConversion"/>
  <pageMargins left="0.75" right="0.75" top="1" bottom="1" header="0" footer="0"/>
  <pageSetup paperSize="9" scale="53" fitToHeight="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Introducción</vt:lpstr>
      <vt:lpstr>Resumen</vt:lpstr>
      <vt:lpstr>Definiciones y conceptos</vt:lpstr>
      <vt:lpstr>Concursos TSJ pers. jurid. </vt:lpstr>
      <vt:lpstr>Concursos TSJ pers. nat.no emp </vt:lpstr>
      <vt:lpstr>Concursos TSJ pers. nat.empres</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 </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2023-06-07T09:23:24Z</dcterms:modified>
</cp:coreProperties>
</file>